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755" tabRatio="904" firstSheet="4" activeTab="11"/>
  </bookViews>
  <sheets>
    <sheet name="График (2)" sheetId="8" state="hidden" r:id="rId1"/>
    <sheet name="АКТ на МЕДАЛИ ДИПЛОМЫ (4)" sheetId="5" state="hidden" r:id="rId2"/>
    <sheet name="1 лист" sheetId="6" state="hidden" r:id="rId3"/>
    <sheet name="2 лист" sheetId="7" state="hidden" r:id="rId4"/>
    <sheet name="тит" sheetId="4" r:id="rId5"/>
    <sheet name="комада " sheetId="13" state="hidden" r:id="rId6"/>
    <sheet name="инд-Ж 02" sheetId="22" state="hidden" r:id="rId7"/>
    <sheet name="ГРАФ" sheetId="16" r:id="rId8"/>
    <sheet name="СОСТ-1" sheetId="17" r:id="rId9"/>
    <sheet name="сост 2" sheetId="18" r:id="rId10"/>
    <sheet name="ИНД-ж " sheetId="24" r:id="rId11"/>
    <sheet name="ИНД-М 02 (2)" sheetId="27" r:id="rId12"/>
    <sheet name="ИНД-М 02" sheetId="23" r:id="rId13"/>
    <sheet name="Сих-ж" sheetId="2" r:id="rId14"/>
    <sheet name="Син-м" sheetId="11" r:id="rId15"/>
  </sheets>
  <definedNames>
    <definedName name="_xlnm.Print_Area" localSheetId="2">'1 лист'!$A$1:$BB$39</definedName>
    <definedName name="_xlnm.Print_Area" localSheetId="3">'2 лист'!$A$1:$BB$52</definedName>
    <definedName name="_xlnm.Print_Area" localSheetId="1">'АКТ на МЕДАЛИ ДИПЛОМЫ (4)'!$A$1:$P$50</definedName>
    <definedName name="_xlnm.Print_Area" localSheetId="7">ГРАФ!$A$1:$B$50</definedName>
    <definedName name="_xlnm.Print_Area" localSheetId="0">'График (2)'!$A$1:$B$43</definedName>
    <definedName name="_xlnm.Print_Area" localSheetId="10">'ИНД-ж '!$A$1:$AI$40</definedName>
    <definedName name="_xlnm.Print_Area" localSheetId="6">'инд-Ж 02'!$A$1:$AI$26</definedName>
    <definedName name="_xlnm.Print_Area" localSheetId="12">'ИНД-М 02'!$A$1:$AI$44</definedName>
    <definedName name="_xlnm.Print_Area" localSheetId="11">'ИНД-М 02 (2)'!$A$1:$AI$46</definedName>
    <definedName name="_xlnm.Print_Area" localSheetId="5">'комада '!$A$1:$O$38</definedName>
    <definedName name="_xlnm.Print_Area" localSheetId="14">'Син-м'!$A$1:$AJ$29</definedName>
    <definedName name="_xlnm.Print_Area" localSheetId="13">'Сих-ж'!$A$1:$AJ$23</definedName>
    <definedName name="_xlnm.Print_Area" localSheetId="9">'сост 2'!$A$1:$G$61</definedName>
    <definedName name="_xlnm.Print_Area" localSheetId="8">'СОСТ-1'!$A$1:$G$46</definedName>
    <definedName name="_xlnm.Print_Area" localSheetId="4">тит!$A$1:$J$58</definedName>
  </definedNames>
  <calcPr calcId="124519"/>
</workbook>
</file>

<file path=xl/calcChain.xml><?xml version="1.0" encoding="utf-8"?>
<calcChain xmlns="http://schemas.openxmlformats.org/spreadsheetml/2006/main">
  <c r="AP12" i="2"/>
  <c r="AO12"/>
  <c r="AP11"/>
  <c r="AO11"/>
  <c r="AN12"/>
  <c r="AM12"/>
  <c r="AN11"/>
  <c r="AM11"/>
  <c r="AC11"/>
  <c r="AC10"/>
  <c r="AB11"/>
  <c r="AB10"/>
  <c r="AA11"/>
  <c r="AE11" s="1"/>
  <c r="O11"/>
  <c r="P11"/>
  <c r="P10"/>
  <c r="Q11"/>
  <c r="Q10"/>
  <c r="S11"/>
  <c r="AF11" s="1"/>
  <c r="AJ11" s="1"/>
  <c r="Z7" i="23"/>
  <c r="Z23"/>
  <c r="Y7"/>
  <c r="AC7" s="1"/>
  <c r="Y23"/>
  <c r="AC23" s="1"/>
  <c r="O7"/>
  <c r="O23"/>
  <c r="N7"/>
  <c r="R7" s="1"/>
  <c r="N23"/>
  <c r="R23" s="1"/>
  <c r="Z40" i="27"/>
  <c r="Z39"/>
  <c r="Z36"/>
  <c r="Z27"/>
  <c r="Z42"/>
  <c r="Z35"/>
  <c r="Z34"/>
  <c r="Z38"/>
  <c r="Z37"/>
  <c r="Z28"/>
  <c r="Y39"/>
  <c r="AC39" s="1"/>
  <c r="Y36"/>
  <c r="AC36" s="1"/>
  <c r="Y27"/>
  <c r="AC27" s="1"/>
  <c r="Y42"/>
  <c r="AC42" s="1"/>
  <c r="Y35"/>
  <c r="AC35" s="1"/>
  <c r="Y34"/>
  <c r="AC34" s="1"/>
  <c r="Y38"/>
  <c r="AC38" s="1"/>
  <c r="Y37"/>
  <c r="AC37" s="1"/>
  <c r="Y28"/>
  <c r="AC28" s="1"/>
  <c r="Y40"/>
  <c r="AC40" s="1"/>
  <c r="O39"/>
  <c r="O36"/>
  <c r="O27"/>
  <c r="O42"/>
  <c r="O35"/>
  <c r="O34"/>
  <c r="O38"/>
  <c r="O37"/>
  <c r="O28"/>
  <c r="O40"/>
  <c r="N39"/>
  <c r="R39" s="1"/>
  <c r="N36"/>
  <c r="R36" s="1"/>
  <c r="N27"/>
  <c r="R27" s="1"/>
  <c r="N42"/>
  <c r="R42" s="1"/>
  <c r="N35"/>
  <c r="R35" s="1"/>
  <c r="N34"/>
  <c r="R34" s="1"/>
  <c r="N38"/>
  <c r="R38" s="1"/>
  <c r="N37"/>
  <c r="R37" s="1"/>
  <c r="N28"/>
  <c r="R28" s="1"/>
  <c r="N40"/>
  <c r="R40" s="1"/>
  <c r="Z30"/>
  <c r="Y30"/>
  <c r="AC30" s="1"/>
  <c r="O30"/>
  <c r="N30"/>
  <c r="R30" s="1"/>
  <c r="Z41"/>
  <c r="Y41"/>
  <c r="AC41" s="1"/>
  <c r="O41"/>
  <c r="N41"/>
  <c r="R41" s="1"/>
  <c r="Z29"/>
  <c r="Y29"/>
  <c r="AC29" s="1"/>
  <c r="O29"/>
  <c r="N29"/>
  <c r="R29" s="1"/>
  <c r="Z24"/>
  <c r="Y24"/>
  <c r="AC24" s="1"/>
  <c r="O24"/>
  <c r="N24"/>
  <c r="Z32"/>
  <c r="Y32"/>
  <c r="AC32" s="1"/>
  <c r="O32"/>
  <c r="N32"/>
  <c r="R32" s="1"/>
  <c r="Z26"/>
  <c r="Y26"/>
  <c r="AC26" s="1"/>
  <c r="O26"/>
  <c r="N26"/>
  <c r="R26" s="1"/>
  <c r="Z25"/>
  <c r="Y25"/>
  <c r="AC25" s="1"/>
  <c r="O25"/>
  <c r="N25"/>
  <c r="R25" s="1"/>
  <c r="Z20"/>
  <c r="Y20"/>
  <c r="AC20" s="1"/>
  <c r="O20"/>
  <c r="N20"/>
  <c r="R20" s="1"/>
  <c r="Z33"/>
  <c r="Y33"/>
  <c r="AC33" s="1"/>
  <c r="O33"/>
  <c r="N33"/>
  <c r="R33" s="1"/>
  <c r="Z23"/>
  <c r="Y23"/>
  <c r="AC23" s="1"/>
  <c r="O23"/>
  <c r="N23"/>
  <c r="R23" s="1"/>
  <c r="Z31"/>
  <c r="Y31"/>
  <c r="AC31" s="1"/>
  <c r="O31"/>
  <c r="N31"/>
  <c r="R31" s="1"/>
  <c r="Z21"/>
  <c r="Y21"/>
  <c r="AC21" s="1"/>
  <c r="O21"/>
  <c r="N21"/>
  <c r="R21" s="1"/>
  <c r="Z22"/>
  <c r="Y22"/>
  <c r="AC22" s="1"/>
  <c r="O22"/>
  <c r="N22"/>
  <c r="R22" s="1"/>
  <c r="Z14"/>
  <c r="Y14"/>
  <c r="AC14" s="1"/>
  <c r="O14"/>
  <c r="N14"/>
  <c r="R14" s="1"/>
  <c r="Z17"/>
  <c r="Y17"/>
  <c r="AC17" s="1"/>
  <c r="O17"/>
  <c r="N17"/>
  <c r="R17" s="1"/>
  <c r="Z16"/>
  <c r="Y16"/>
  <c r="AC16" s="1"/>
  <c r="O16"/>
  <c r="N16"/>
  <c r="R16" s="1"/>
  <c r="Z11"/>
  <c r="Y11"/>
  <c r="AC11" s="1"/>
  <c r="O11"/>
  <c r="N11"/>
  <c r="R11" s="1"/>
  <c r="Z15"/>
  <c r="Y15"/>
  <c r="AC15" s="1"/>
  <c r="O15"/>
  <c r="N15"/>
  <c r="R15" s="1"/>
  <c r="Z9"/>
  <c r="Y9"/>
  <c r="AC9" s="1"/>
  <c r="O9"/>
  <c r="N9"/>
  <c r="R9" s="1"/>
  <c r="Z6"/>
  <c r="Y6"/>
  <c r="AC6" s="1"/>
  <c r="O6"/>
  <c r="N6"/>
  <c r="R6" s="1"/>
  <c r="Z7"/>
  <c r="Y7"/>
  <c r="AC7" s="1"/>
  <c r="O7"/>
  <c r="N7"/>
  <c r="R7" s="1"/>
  <c r="Z10"/>
  <c r="Y10"/>
  <c r="AC10" s="1"/>
  <c r="O10"/>
  <c r="N10"/>
  <c r="R10" s="1"/>
  <c r="Z8"/>
  <c r="Y8"/>
  <c r="AC8" s="1"/>
  <c r="O8"/>
  <c r="N8"/>
  <c r="R8" s="1"/>
  <c r="Z18"/>
  <c r="Y18"/>
  <c r="AC18" s="1"/>
  <c r="O18"/>
  <c r="N18"/>
  <c r="R18" s="1"/>
  <c r="Z13"/>
  <c r="Y13"/>
  <c r="AC13" s="1"/>
  <c r="O13"/>
  <c r="N13"/>
  <c r="R13" s="1"/>
  <c r="Z12"/>
  <c r="Y12"/>
  <c r="AC12" s="1"/>
  <c r="O12"/>
  <c r="N12"/>
  <c r="R12" s="1"/>
  <c r="N30" i="24"/>
  <c r="O30"/>
  <c r="R30"/>
  <c r="Y30"/>
  <c r="Z30"/>
  <c r="N29"/>
  <c r="O29"/>
  <c r="R29" s="1"/>
  <c r="Y29"/>
  <c r="Z29"/>
  <c r="AC29"/>
  <c r="Z34" i="23"/>
  <c r="Z39"/>
  <c r="Z32"/>
  <c r="Z29"/>
  <c r="Z37"/>
  <c r="Z28"/>
  <c r="Z36"/>
  <c r="Z38"/>
  <c r="Z30"/>
  <c r="Z27"/>
  <c r="Z33"/>
  <c r="Z35"/>
  <c r="Z26"/>
  <c r="Z31"/>
  <c r="Y34"/>
  <c r="AC34" s="1"/>
  <c r="Y39"/>
  <c r="AC39" s="1"/>
  <c r="Y32"/>
  <c r="AC32" s="1"/>
  <c r="Y29"/>
  <c r="AC29" s="1"/>
  <c r="Y37"/>
  <c r="AC37" s="1"/>
  <c r="Y28"/>
  <c r="AC28" s="1"/>
  <c r="Y36"/>
  <c r="AC36" s="1"/>
  <c r="Y38"/>
  <c r="AC38" s="1"/>
  <c r="Y30"/>
  <c r="AC30" s="1"/>
  <c r="Y27"/>
  <c r="AC27" s="1"/>
  <c r="Y33"/>
  <c r="AC33" s="1"/>
  <c r="Y35"/>
  <c r="AC35" s="1"/>
  <c r="Y26"/>
  <c r="AC26" s="1"/>
  <c r="Y31"/>
  <c r="AC31" s="1"/>
  <c r="O34"/>
  <c r="O39"/>
  <c r="O32"/>
  <c r="O29"/>
  <c r="O37"/>
  <c r="O28"/>
  <c r="O36"/>
  <c r="O38"/>
  <c r="O30"/>
  <c r="O27"/>
  <c r="O33"/>
  <c r="O35"/>
  <c r="O26"/>
  <c r="O31"/>
  <c r="N34"/>
  <c r="R34" s="1"/>
  <c r="N39"/>
  <c r="R39" s="1"/>
  <c r="N32"/>
  <c r="R32" s="1"/>
  <c r="N29"/>
  <c r="R29" s="1"/>
  <c r="N37"/>
  <c r="R37" s="1"/>
  <c r="N28"/>
  <c r="R28" s="1"/>
  <c r="N36"/>
  <c r="R36" s="1"/>
  <c r="N38"/>
  <c r="R38" s="1"/>
  <c r="N30"/>
  <c r="R30" s="1"/>
  <c r="N27"/>
  <c r="R27" s="1"/>
  <c r="N33"/>
  <c r="R33" s="1"/>
  <c r="N35"/>
  <c r="R35" s="1"/>
  <c r="N26"/>
  <c r="R26" s="1"/>
  <c r="N31"/>
  <c r="R31" s="1"/>
  <c r="Z25" i="24"/>
  <c r="Z31"/>
  <c r="Z32"/>
  <c r="Z34"/>
  <c r="Z28"/>
  <c r="Y25"/>
  <c r="AC25" s="1"/>
  <c r="Y31"/>
  <c r="AC31" s="1"/>
  <c r="Y32"/>
  <c r="AC32" s="1"/>
  <c r="Y34"/>
  <c r="AC34" s="1"/>
  <c r="Y28"/>
  <c r="AC28" s="1"/>
  <c r="O26"/>
  <c r="O25"/>
  <c r="O31"/>
  <c r="O32"/>
  <c r="O34"/>
  <c r="O28"/>
  <c r="N26"/>
  <c r="R26" s="1"/>
  <c r="N25"/>
  <c r="R25" s="1"/>
  <c r="N31"/>
  <c r="R31" s="1"/>
  <c r="N32"/>
  <c r="R32" s="1"/>
  <c r="N34"/>
  <c r="R34" s="1"/>
  <c r="N28"/>
  <c r="R28" s="1"/>
  <c r="Z26"/>
  <c r="Y26"/>
  <c r="Z33"/>
  <c r="Y33"/>
  <c r="O33"/>
  <c r="N33"/>
  <c r="R33" s="1"/>
  <c r="Z27"/>
  <c r="Y27"/>
  <c r="AC27" s="1"/>
  <c r="O27"/>
  <c r="N27"/>
  <c r="R27" s="1"/>
  <c r="Z22"/>
  <c r="Y22"/>
  <c r="AC22" s="1"/>
  <c r="O22"/>
  <c r="N22"/>
  <c r="R22" s="1"/>
  <c r="Z20"/>
  <c r="Y20"/>
  <c r="AC20" s="1"/>
  <c r="O20"/>
  <c r="N20"/>
  <c r="R20" s="1"/>
  <c r="Z21"/>
  <c r="Y21"/>
  <c r="AC21" s="1"/>
  <c r="O21"/>
  <c r="N21"/>
  <c r="R21" s="1"/>
  <c r="Z19"/>
  <c r="Y19"/>
  <c r="AC19" s="1"/>
  <c r="O19"/>
  <c r="N19"/>
  <c r="R19" s="1"/>
  <c r="Z18"/>
  <c r="Y18"/>
  <c r="AC18" s="1"/>
  <c r="O18"/>
  <c r="N18"/>
  <c r="R18" s="1"/>
  <c r="Z23"/>
  <c r="Y23"/>
  <c r="AC23" s="1"/>
  <c r="O23"/>
  <c r="N23"/>
  <c r="R23" s="1"/>
  <c r="Z14"/>
  <c r="Y14"/>
  <c r="AC14" s="1"/>
  <c r="O14"/>
  <c r="N14"/>
  <c r="R14" s="1"/>
  <c r="Z16"/>
  <c r="Y16"/>
  <c r="AC16" s="1"/>
  <c r="O16"/>
  <c r="N16"/>
  <c r="R16" s="1"/>
  <c r="Z11"/>
  <c r="Y11"/>
  <c r="AC11" s="1"/>
  <c r="O11"/>
  <c r="N11"/>
  <c r="R11" s="1"/>
  <c r="Z15"/>
  <c r="Y15"/>
  <c r="AC15" s="1"/>
  <c r="O15"/>
  <c r="N15"/>
  <c r="R15" s="1"/>
  <c r="Z13"/>
  <c r="Y13"/>
  <c r="AC13" s="1"/>
  <c r="O13"/>
  <c r="N13"/>
  <c r="R13" s="1"/>
  <c r="Z12"/>
  <c r="Y12"/>
  <c r="AC12" s="1"/>
  <c r="O12"/>
  <c r="N12"/>
  <c r="R12" s="1"/>
  <c r="Z8"/>
  <c r="Y8"/>
  <c r="AC8" s="1"/>
  <c r="O8"/>
  <c r="N8"/>
  <c r="R8" s="1"/>
  <c r="Z7"/>
  <c r="Y7"/>
  <c r="AC7" s="1"/>
  <c r="O7"/>
  <c r="N7"/>
  <c r="R7" s="1"/>
  <c r="Z9"/>
  <c r="Y9"/>
  <c r="AC9" s="1"/>
  <c r="O9"/>
  <c r="N9"/>
  <c r="R9" s="1"/>
  <c r="Z6"/>
  <c r="Y6"/>
  <c r="AC6" s="1"/>
  <c r="O6"/>
  <c r="N6"/>
  <c r="R6" s="1"/>
  <c r="H5" i="17"/>
  <c r="H6"/>
  <c r="H7"/>
  <c r="H8"/>
  <c r="H9"/>
  <c r="H10"/>
  <c r="H11"/>
  <c r="H12"/>
  <c r="H13"/>
  <c r="H14"/>
  <c r="H15"/>
  <c r="H16"/>
  <c r="H17"/>
  <c r="H18"/>
  <c r="H19"/>
  <c r="H20"/>
  <c r="H21"/>
  <c r="H44"/>
  <c r="H4" i="18"/>
  <c r="H5"/>
  <c r="H6"/>
  <c r="H7"/>
  <c r="H8"/>
  <c r="H9"/>
  <c r="H10"/>
  <c r="H15"/>
  <c r="H16"/>
  <c r="H17"/>
  <c r="H18"/>
  <c r="H19"/>
  <c r="H20"/>
  <c r="H21"/>
  <c r="H22"/>
  <c r="H23"/>
  <c r="H26"/>
  <c r="H28"/>
  <c r="H29"/>
  <c r="H30"/>
  <c r="H31"/>
  <c r="H32"/>
  <c r="H33"/>
  <c r="H34"/>
  <c r="H35"/>
  <c r="H36"/>
  <c r="H38"/>
  <c r="H39"/>
  <c r="H40"/>
  <c r="H46"/>
  <c r="H48"/>
  <c r="H49"/>
  <c r="H50"/>
  <c r="H51"/>
  <c r="H52"/>
  <c r="H53"/>
  <c r="H54"/>
  <c r="H55"/>
  <c r="H56"/>
  <c r="H57"/>
  <c r="H58"/>
  <c r="P7" i="11"/>
  <c r="Q7"/>
  <c r="AB7"/>
  <c r="AC7"/>
  <c r="AM6"/>
  <c r="AN6"/>
  <c r="AO6"/>
  <c r="AP6"/>
  <c r="P8"/>
  <c r="Q8"/>
  <c r="AB8"/>
  <c r="AC8"/>
  <c r="AM7"/>
  <c r="AN7"/>
  <c r="AO7"/>
  <c r="AP7"/>
  <c r="P6"/>
  <c r="Q6"/>
  <c r="AB6"/>
  <c r="AC6"/>
  <c r="AM8"/>
  <c r="O6" s="1"/>
  <c r="S6" s="1"/>
  <c r="AN8"/>
  <c r="AO8"/>
  <c r="AA6" s="1"/>
  <c r="AE6" s="1"/>
  <c r="AP8"/>
  <c r="P17"/>
  <c r="Q17"/>
  <c r="AB17"/>
  <c r="AC17"/>
  <c r="AM9"/>
  <c r="AN9"/>
  <c r="AO9"/>
  <c r="AP9"/>
  <c r="P16"/>
  <c r="Q16"/>
  <c r="AB16"/>
  <c r="AC16"/>
  <c r="AM10"/>
  <c r="AN10"/>
  <c r="AO10"/>
  <c r="AP10"/>
  <c r="P13"/>
  <c r="Q13"/>
  <c r="AB13"/>
  <c r="AC13"/>
  <c r="AM11"/>
  <c r="AN11"/>
  <c r="AO11"/>
  <c r="AP11"/>
  <c r="P10"/>
  <c r="Q10"/>
  <c r="AB10"/>
  <c r="AC10"/>
  <c r="AM12"/>
  <c r="O10" s="1"/>
  <c r="S10" s="1"/>
  <c r="AN12"/>
  <c r="AO12"/>
  <c r="AA10" s="1"/>
  <c r="AE10" s="1"/>
  <c r="AP12"/>
  <c r="P15"/>
  <c r="Q15"/>
  <c r="AB15"/>
  <c r="AC15"/>
  <c r="AM13"/>
  <c r="AN13"/>
  <c r="AO13"/>
  <c r="AP13"/>
  <c r="P12"/>
  <c r="Q12"/>
  <c r="AB12"/>
  <c r="AC12"/>
  <c r="AM14"/>
  <c r="O12" s="1"/>
  <c r="S12" s="1"/>
  <c r="AN14"/>
  <c r="AO14"/>
  <c r="AA12" s="1"/>
  <c r="AE12" s="1"/>
  <c r="AP14"/>
  <c r="P11"/>
  <c r="Q11"/>
  <c r="AB11"/>
  <c r="AC11"/>
  <c r="AM15"/>
  <c r="O11" s="1"/>
  <c r="S11" s="1"/>
  <c r="AN15"/>
  <c r="AO15"/>
  <c r="AA11" s="1"/>
  <c r="AE11" s="1"/>
  <c r="AP15"/>
  <c r="P9"/>
  <c r="Q9"/>
  <c r="AB9"/>
  <c r="AC9"/>
  <c r="AM16"/>
  <c r="O9" s="1"/>
  <c r="S9" s="1"/>
  <c r="AN16"/>
  <c r="AO16"/>
  <c r="AA9" s="1"/>
  <c r="AE9" s="1"/>
  <c r="AP16"/>
  <c r="P14"/>
  <c r="Q14"/>
  <c r="AB14"/>
  <c r="AC14"/>
  <c r="AM17"/>
  <c r="O14" s="1"/>
  <c r="S14" s="1"/>
  <c r="AN17"/>
  <c r="AO17"/>
  <c r="AA14" s="1"/>
  <c r="AE14" s="1"/>
  <c r="AP17"/>
  <c r="P8" i="2"/>
  <c r="Q8"/>
  <c r="AB8"/>
  <c r="AC8"/>
  <c r="AM6"/>
  <c r="AN6"/>
  <c r="AO6"/>
  <c r="AP6"/>
  <c r="P9"/>
  <c r="Q9"/>
  <c r="AB9"/>
  <c r="AC9"/>
  <c r="AM7"/>
  <c r="AN7"/>
  <c r="AO7"/>
  <c r="AP7"/>
  <c r="P12"/>
  <c r="Q12"/>
  <c r="AB12"/>
  <c r="AC12"/>
  <c r="AM8"/>
  <c r="AN8"/>
  <c r="AO8"/>
  <c r="AP8"/>
  <c r="P6"/>
  <c r="Q6"/>
  <c r="AB6"/>
  <c r="AC6"/>
  <c r="AM9"/>
  <c r="O6" s="1"/>
  <c r="S6" s="1"/>
  <c r="AN9"/>
  <c r="AO9"/>
  <c r="AA6" s="1"/>
  <c r="AE6" s="1"/>
  <c r="AP9"/>
  <c r="P7"/>
  <c r="Q7"/>
  <c r="AB7"/>
  <c r="AC7"/>
  <c r="AM10"/>
  <c r="O7" s="1"/>
  <c r="AN10"/>
  <c r="AO10"/>
  <c r="AA7" s="1"/>
  <c r="AE7" s="1"/>
  <c r="AP10"/>
  <c r="N18" i="23"/>
  <c r="O18"/>
  <c r="Y18"/>
  <c r="Z18"/>
  <c r="N20"/>
  <c r="O20"/>
  <c r="R20"/>
  <c r="Y20"/>
  <c r="Z20"/>
  <c r="AC20" s="1"/>
  <c r="AD20" s="1"/>
  <c r="AI20" s="1"/>
  <c r="N11"/>
  <c r="O11"/>
  <c r="R11" s="1"/>
  <c r="Y11"/>
  <c r="Z11"/>
  <c r="N14"/>
  <c r="O14"/>
  <c r="R14" s="1"/>
  <c r="Y14"/>
  <c r="Z14"/>
  <c r="AC14" s="1"/>
  <c r="N16"/>
  <c r="O16"/>
  <c r="Y16"/>
  <c r="Z16"/>
  <c r="N12"/>
  <c r="O12"/>
  <c r="R12"/>
  <c r="Y12"/>
  <c r="Z12"/>
  <c r="N21"/>
  <c r="O21"/>
  <c r="Y21"/>
  <c r="Z21"/>
  <c r="N9"/>
  <c r="O9"/>
  <c r="Y9"/>
  <c r="Z9"/>
  <c r="N17"/>
  <c r="O17"/>
  <c r="Y17"/>
  <c r="Z17"/>
  <c r="N15"/>
  <c r="R15" s="1"/>
  <c r="O15"/>
  <c r="Y15"/>
  <c r="Z15"/>
  <c r="N6"/>
  <c r="O6"/>
  <c r="Y6"/>
  <c r="Z6"/>
  <c r="N8"/>
  <c r="O8"/>
  <c r="Y8"/>
  <c r="Z8"/>
  <c r="N19"/>
  <c r="O19"/>
  <c r="Y19"/>
  <c r="Z19"/>
  <c r="N13"/>
  <c r="R13" s="1"/>
  <c r="O13"/>
  <c r="Y13"/>
  <c r="Z13"/>
  <c r="N10"/>
  <c r="O10"/>
  <c r="Y10"/>
  <c r="Z10"/>
  <c r="N24"/>
  <c r="O24"/>
  <c r="Y24"/>
  <c r="Z24"/>
  <c r="N22"/>
  <c r="O22"/>
  <c r="Y22"/>
  <c r="Z22"/>
  <c r="N6" i="22"/>
  <c r="O6"/>
  <c r="R6"/>
  <c r="Y6"/>
  <c r="Z6"/>
  <c r="AC6"/>
  <c r="AD6"/>
  <c r="AE6"/>
  <c r="AI6"/>
  <c r="N7"/>
  <c r="O7"/>
  <c r="R7"/>
  <c r="Y7"/>
  <c r="Z7"/>
  <c r="AC7"/>
  <c r="AD7"/>
  <c r="AE7"/>
  <c r="AI7"/>
  <c r="N8"/>
  <c r="O8"/>
  <c r="R8"/>
  <c r="Y8"/>
  <c r="Z8"/>
  <c r="AC8"/>
  <c r="AD8"/>
  <c r="AE8"/>
  <c r="AI8"/>
  <c r="N9"/>
  <c r="O9"/>
  <c r="R9"/>
  <c r="Y9"/>
  <c r="Z9"/>
  <c r="AC9"/>
  <c r="AD9"/>
  <c r="AE9"/>
  <c r="AI9"/>
  <c r="N10"/>
  <c r="O10"/>
  <c r="R10"/>
  <c r="Y10"/>
  <c r="Z10"/>
  <c r="AC10"/>
  <c r="AD10"/>
  <c r="AE10"/>
  <c r="AI10"/>
  <c r="N11"/>
  <c r="O11"/>
  <c r="R11"/>
  <c r="Y11"/>
  <c r="Z11"/>
  <c r="AC11"/>
  <c r="AD11"/>
  <c r="AE11"/>
  <c r="AI11"/>
  <c r="N12"/>
  <c r="O12"/>
  <c r="R12"/>
  <c r="Y12"/>
  <c r="Z12"/>
  <c r="AC12"/>
  <c r="AD12"/>
  <c r="AE12"/>
  <c r="AI12"/>
  <c r="N13"/>
  <c r="O13"/>
  <c r="R13"/>
  <c r="Y13"/>
  <c r="Z13"/>
  <c r="AC13"/>
  <c r="AD13"/>
  <c r="AE13"/>
  <c r="AI13"/>
  <c r="N14"/>
  <c r="O14"/>
  <c r="R14"/>
  <c r="Y14"/>
  <c r="Z14"/>
  <c r="AC14"/>
  <c r="AD14"/>
  <c r="AE14"/>
  <c r="AI14"/>
  <c r="N15"/>
  <c r="O15"/>
  <c r="R15"/>
  <c r="Y15"/>
  <c r="Z15"/>
  <c r="AC15"/>
  <c r="AD15"/>
  <c r="AE15"/>
  <c r="AI15"/>
  <c r="N16"/>
  <c r="O16"/>
  <c r="R16"/>
  <c r="Y16"/>
  <c r="Z16"/>
  <c r="AC16"/>
  <c r="AD16"/>
  <c r="AE16"/>
  <c r="AI16"/>
  <c r="N17"/>
  <c r="O17"/>
  <c r="R17"/>
  <c r="Y17"/>
  <c r="Z17"/>
  <c r="AC17"/>
  <c r="AD17"/>
  <c r="AE17"/>
  <c r="AI17"/>
  <c r="N18"/>
  <c r="O18"/>
  <c r="R18"/>
  <c r="Y18"/>
  <c r="Z18"/>
  <c r="AC18"/>
  <c r="AD18"/>
  <c r="AE18"/>
  <c r="AI18"/>
  <c r="N19"/>
  <c r="O19"/>
  <c r="R19"/>
  <c r="Y19"/>
  <c r="Z19"/>
  <c r="AC19"/>
  <c r="AD19"/>
  <c r="AE19"/>
  <c r="AI19"/>
  <c r="N20"/>
  <c r="O20"/>
  <c r="R20"/>
  <c r="Y20"/>
  <c r="Z20"/>
  <c r="AC20"/>
  <c r="AD20"/>
  <c r="AE20"/>
  <c r="AI20"/>
  <c r="J6" i="13"/>
  <c r="K6"/>
  <c r="N6"/>
  <c r="O6"/>
  <c r="J7"/>
  <c r="K7"/>
  <c r="N7"/>
  <c r="J8"/>
  <c r="K8"/>
  <c r="N8"/>
  <c r="J10"/>
  <c r="K10"/>
  <c r="N10"/>
  <c r="O10"/>
  <c r="J11"/>
  <c r="K11"/>
  <c r="N11"/>
  <c r="J12"/>
  <c r="K12"/>
  <c r="N12"/>
  <c r="J14"/>
  <c r="K14"/>
  <c r="N14"/>
  <c r="O14"/>
  <c r="J15"/>
  <c r="K15"/>
  <c r="N15"/>
  <c r="J16"/>
  <c r="K16"/>
  <c r="N16"/>
  <c r="J19"/>
  <c r="K19"/>
  <c r="N19"/>
  <c r="O19"/>
  <c r="J20"/>
  <c r="K20"/>
  <c r="N20"/>
  <c r="J21"/>
  <c r="K21"/>
  <c r="N21"/>
  <c r="J23"/>
  <c r="K23"/>
  <c r="N23"/>
  <c r="O23"/>
  <c r="J24"/>
  <c r="K24"/>
  <c r="N24"/>
  <c r="J25"/>
  <c r="K25"/>
  <c r="N25"/>
  <c r="J27"/>
  <c r="K27"/>
  <c r="N27"/>
  <c r="O27"/>
  <c r="J28"/>
  <c r="K28"/>
  <c r="N28"/>
  <c r="J29"/>
  <c r="K29"/>
  <c r="N29"/>
  <c r="J31"/>
  <c r="K31"/>
  <c r="N31"/>
  <c r="O31"/>
  <c r="J32"/>
  <c r="K32"/>
  <c r="N32"/>
  <c r="J33"/>
  <c r="K33"/>
  <c r="N33"/>
  <c r="J37" i="5"/>
  <c r="K37"/>
  <c r="L37"/>
  <c r="M37"/>
  <c r="N37"/>
  <c r="O37"/>
  <c r="R24" i="27" l="1"/>
  <c r="AA15" i="11"/>
  <c r="AE15" s="1"/>
  <c r="O15"/>
  <c r="S15" s="1"/>
  <c r="O10" i="2"/>
  <c r="S10" s="1"/>
  <c r="AF10" s="1"/>
  <c r="AJ10" s="1"/>
  <c r="AA10"/>
  <c r="AE10" s="1"/>
  <c r="R24" i="23"/>
  <c r="R10"/>
  <c r="R8"/>
  <c r="R6"/>
  <c r="R9"/>
  <c r="R21"/>
  <c r="AC24"/>
  <c r="AC13"/>
  <c r="AC8"/>
  <c r="AC15"/>
  <c r="AC9"/>
  <c r="AC12"/>
  <c r="AD12" s="1"/>
  <c r="AI12" s="1"/>
  <c r="AE7"/>
  <c r="AD7"/>
  <c r="AI7" s="1"/>
  <c r="AE23"/>
  <c r="AD23"/>
  <c r="AI23" s="1"/>
  <c r="R22"/>
  <c r="R19"/>
  <c r="AD8"/>
  <c r="AI8" s="1"/>
  <c r="R17"/>
  <c r="R16"/>
  <c r="R18"/>
  <c r="AE28" i="27"/>
  <c r="AD28"/>
  <c r="AI28" s="1"/>
  <c r="AE38"/>
  <c r="AD38"/>
  <c r="AI38" s="1"/>
  <c r="AE35"/>
  <c r="AD35"/>
  <c r="AI35" s="1"/>
  <c r="AE27"/>
  <c r="AD27"/>
  <c r="AI27" s="1"/>
  <c r="AE39"/>
  <c r="AD39"/>
  <c r="AI39" s="1"/>
  <c r="AD12"/>
  <c r="AI12" s="1"/>
  <c r="AE12"/>
  <c r="AE13"/>
  <c r="AD13"/>
  <c r="AI13" s="1"/>
  <c r="AD18"/>
  <c r="AI18" s="1"/>
  <c r="AE18"/>
  <c r="AE8"/>
  <c r="AD8"/>
  <c r="AI8" s="1"/>
  <c r="AD10"/>
  <c r="AI10" s="1"/>
  <c r="AE10"/>
  <c r="AE7"/>
  <c r="AD7"/>
  <c r="AI7" s="1"/>
  <c r="AD6"/>
  <c r="AI6" s="1"/>
  <c r="AE6"/>
  <c r="AE9"/>
  <c r="AD9"/>
  <c r="AI9" s="1"/>
  <c r="AD15"/>
  <c r="AI15" s="1"/>
  <c r="AE15"/>
  <c r="AE11"/>
  <c r="AD11"/>
  <c r="AI11" s="1"/>
  <c r="AD16"/>
  <c r="AI16" s="1"/>
  <c r="AE16"/>
  <c r="AE17"/>
  <c r="AD17"/>
  <c r="AI17" s="1"/>
  <c r="AD14"/>
  <c r="AI14" s="1"/>
  <c r="AE14"/>
  <c r="AE22"/>
  <c r="AD22"/>
  <c r="AI22" s="1"/>
  <c r="AD21"/>
  <c r="AI21" s="1"/>
  <c r="AE21"/>
  <c r="AE31"/>
  <c r="AD31"/>
  <c r="AI31" s="1"/>
  <c r="AD23"/>
  <c r="AI23" s="1"/>
  <c r="AE23"/>
  <c r="AE33"/>
  <c r="AD33"/>
  <c r="AI33" s="1"/>
  <c r="AD20"/>
  <c r="AI20" s="1"/>
  <c r="AE20"/>
  <c r="AE25"/>
  <c r="AD25"/>
  <c r="AI25" s="1"/>
  <c r="AD26"/>
  <c r="AI26" s="1"/>
  <c r="AE26"/>
  <c r="AE32"/>
  <c r="AD32"/>
  <c r="AI32" s="1"/>
  <c r="AD24"/>
  <c r="AI24" s="1"/>
  <c r="AE24"/>
  <c r="AE29"/>
  <c r="AD29"/>
  <c r="AI29" s="1"/>
  <c r="AD41"/>
  <c r="AI41" s="1"/>
  <c r="AE41"/>
  <c r="AE30"/>
  <c r="AD30"/>
  <c r="AI30" s="1"/>
  <c r="AD40"/>
  <c r="AI40" s="1"/>
  <c r="AE40"/>
  <c r="AE37"/>
  <c r="AD37"/>
  <c r="AI37" s="1"/>
  <c r="AE34"/>
  <c r="AD34"/>
  <c r="AI34" s="1"/>
  <c r="AE42"/>
  <c r="AD42"/>
  <c r="AI42" s="1"/>
  <c r="AE36"/>
  <c r="AD36"/>
  <c r="AI36" s="1"/>
  <c r="AC30" i="24"/>
  <c r="AD29"/>
  <c r="AI29" s="1"/>
  <c r="AE29"/>
  <c r="AE30"/>
  <c r="AD30"/>
  <c r="AI30" s="1"/>
  <c r="AC33"/>
  <c r="AD33" s="1"/>
  <c r="AI33" s="1"/>
  <c r="AC26"/>
  <c r="AA13" i="11"/>
  <c r="AE13" s="1"/>
  <c r="O13"/>
  <c r="S13" s="1"/>
  <c r="AA16"/>
  <c r="AE16" s="1"/>
  <c r="O16"/>
  <c r="S16" s="1"/>
  <c r="AA17"/>
  <c r="AE17" s="1"/>
  <c r="O17"/>
  <c r="S17" s="1"/>
  <c r="AA8"/>
  <c r="AE8" s="1"/>
  <c r="O8"/>
  <c r="S8" s="1"/>
  <c r="AA7"/>
  <c r="AE7" s="1"/>
  <c r="O7"/>
  <c r="S7" s="1"/>
  <c r="S7" i="2"/>
  <c r="AF7" s="1"/>
  <c r="AJ7" s="1"/>
  <c r="AA12"/>
  <c r="AE12" s="1"/>
  <c r="O12"/>
  <c r="S12" s="1"/>
  <c r="AA9"/>
  <c r="AE9" s="1"/>
  <c r="O9"/>
  <c r="S9" s="1"/>
  <c r="AA8"/>
  <c r="AE8" s="1"/>
  <c r="O8"/>
  <c r="S8" s="1"/>
  <c r="AF8" s="1"/>
  <c r="AJ8" s="1"/>
  <c r="AD24" i="23"/>
  <c r="AI24" s="1"/>
  <c r="AE24"/>
  <c r="AD9"/>
  <c r="AI9" s="1"/>
  <c r="AE9"/>
  <c r="AD14"/>
  <c r="AI14" s="1"/>
  <c r="AE14"/>
  <c r="AE34" i="24"/>
  <c r="AD34"/>
  <c r="AI34" s="1"/>
  <c r="AE31"/>
  <c r="AD31"/>
  <c r="AI31" s="1"/>
  <c r="AD31" i="23"/>
  <c r="AI31" s="1"/>
  <c r="AE31"/>
  <c r="AD35"/>
  <c r="AI35" s="1"/>
  <c r="AE35"/>
  <c r="AD27"/>
  <c r="AI27" s="1"/>
  <c r="AE27"/>
  <c r="AD38"/>
  <c r="AI38" s="1"/>
  <c r="AE38"/>
  <c r="AD28"/>
  <c r="AI28" s="1"/>
  <c r="AE28"/>
  <c r="AD29"/>
  <c r="AI29" s="1"/>
  <c r="AE29"/>
  <c r="AD39"/>
  <c r="AI39" s="1"/>
  <c r="AE39"/>
  <c r="AE8"/>
  <c r="AD13"/>
  <c r="AI13" s="1"/>
  <c r="AE13"/>
  <c r="AD15"/>
  <c r="AI15" s="1"/>
  <c r="AE15"/>
  <c r="AD28" i="24"/>
  <c r="AI28" s="1"/>
  <c r="AE28"/>
  <c r="AD32"/>
  <c r="AI32" s="1"/>
  <c r="AE32"/>
  <c r="AD25"/>
  <c r="AI25" s="1"/>
  <c r="AE25"/>
  <c r="AE26" i="23"/>
  <c r="AD26"/>
  <c r="AI26" s="1"/>
  <c r="AE33"/>
  <c r="AD33"/>
  <c r="AI33" s="1"/>
  <c r="AE30"/>
  <c r="AD30"/>
  <c r="AI30" s="1"/>
  <c r="AE36"/>
  <c r="AD36"/>
  <c r="AI36" s="1"/>
  <c r="AE37"/>
  <c r="AD37"/>
  <c r="AI37" s="1"/>
  <c r="AE32"/>
  <c r="AD32"/>
  <c r="AI32" s="1"/>
  <c r="AE34"/>
  <c r="AD34"/>
  <c r="AI34" s="1"/>
  <c r="AE12"/>
  <c r="AE20"/>
  <c r="AC22"/>
  <c r="AC10"/>
  <c r="AC19"/>
  <c r="AC6"/>
  <c r="AC17"/>
  <c r="AC21"/>
  <c r="AC16"/>
  <c r="AC11"/>
  <c r="AC18"/>
  <c r="AE6" i="24"/>
  <c r="AD6"/>
  <c r="AI6" s="1"/>
  <c r="AD11"/>
  <c r="AI11" s="1"/>
  <c r="AE11"/>
  <c r="AE16"/>
  <c r="AD16"/>
  <c r="AI16" s="1"/>
  <c r="AE33"/>
  <c r="AD9"/>
  <c r="AI9" s="1"/>
  <c r="AE9"/>
  <c r="AE7"/>
  <c r="AD7"/>
  <c r="AI7" s="1"/>
  <c r="AD8"/>
  <c r="AI8" s="1"/>
  <c r="AE8"/>
  <c r="AE12"/>
  <c r="AD12"/>
  <c r="AI12" s="1"/>
  <c r="AD13"/>
  <c r="AI13" s="1"/>
  <c r="AE13"/>
  <c r="AE15"/>
  <c r="AD15"/>
  <c r="AI15" s="1"/>
  <c r="AD14"/>
  <c r="AI14" s="1"/>
  <c r="AE14"/>
  <c r="AE23"/>
  <c r="AD23"/>
  <c r="AI23" s="1"/>
  <c r="AD18"/>
  <c r="AI18" s="1"/>
  <c r="AE18"/>
  <c r="AE19"/>
  <c r="AD19"/>
  <c r="AI19" s="1"/>
  <c r="AD21"/>
  <c r="AI21" s="1"/>
  <c r="AE21"/>
  <c r="AE20"/>
  <c r="AD20"/>
  <c r="AI20" s="1"/>
  <c r="AD22"/>
  <c r="AI22" s="1"/>
  <c r="AE22"/>
  <c r="AE27"/>
  <c r="AD27"/>
  <c r="AI27" s="1"/>
  <c r="AE26"/>
  <c r="AD26"/>
  <c r="AI26" s="1"/>
  <c r="AD22" i="23"/>
  <c r="AI22" s="1"/>
  <c r="AE22"/>
  <c r="AD10"/>
  <c r="AI10" s="1"/>
  <c r="AE10"/>
  <c r="AD19"/>
  <c r="AI19" s="1"/>
  <c r="AE19"/>
  <c r="AD6"/>
  <c r="AI6" s="1"/>
  <c r="AE6"/>
  <c r="AD17"/>
  <c r="AI17" s="1"/>
  <c r="AE17"/>
  <c r="AD21"/>
  <c r="AI21" s="1"/>
  <c r="AE21"/>
  <c r="AD16"/>
  <c r="AI16" s="1"/>
  <c r="AE16"/>
  <c r="AD11"/>
  <c r="AI11" s="1"/>
  <c r="AE11"/>
  <c r="AD18"/>
  <c r="AI18" s="1"/>
  <c r="AE18"/>
  <c r="AF14" i="11"/>
  <c r="AJ14" s="1"/>
  <c r="AF9"/>
  <c r="AJ9" s="1"/>
  <c r="AF11"/>
  <c r="AJ11" s="1"/>
  <c r="AF12"/>
  <c r="AJ12" s="1"/>
  <c r="AF15"/>
  <c r="AJ15" s="1"/>
  <c r="AF10"/>
  <c r="AJ10" s="1"/>
  <c r="AF13"/>
  <c r="AJ13" s="1"/>
  <c r="AF16"/>
  <c r="AJ16" s="1"/>
  <c r="AF17"/>
  <c r="AJ17" s="1"/>
  <c r="AF6"/>
  <c r="AJ6" s="1"/>
  <c r="AF8"/>
  <c r="AJ8" s="1"/>
  <c r="AF7"/>
  <c r="AJ7" s="1"/>
  <c r="AF6" i="2"/>
  <c r="AJ6" s="1"/>
  <c r="AF9" l="1"/>
  <c r="AJ9" s="1"/>
  <c r="AF12"/>
  <c r="AJ12" s="1"/>
</calcChain>
</file>

<file path=xl/sharedStrings.xml><?xml version="1.0" encoding="utf-8"?>
<sst xmlns="http://schemas.openxmlformats.org/spreadsheetml/2006/main" count="1848" uniqueCount="450">
  <si>
    <t xml:space="preserve"> </t>
  </si>
  <si>
    <t>ранг</t>
  </si>
  <si>
    <t>Фамилия, имя спортсмена</t>
  </si>
  <si>
    <t>Год рожд.</t>
  </si>
  <si>
    <t>разряд</t>
  </si>
  <si>
    <t>ДЮСШ</t>
  </si>
  <si>
    <t>ДСО</t>
  </si>
  <si>
    <t>Оценка судей               техники</t>
  </si>
  <si>
    <t>перемещ.</t>
  </si>
  <si>
    <t>суммма техн. ОУ</t>
  </si>
  <si>
    <t>оценка перемещ.</t>
  </si>
  <si>
    <t>КТ</t>
  </si>
  <si>
    <t>Время</t>
  </si>
  <si>
    <t xml:space="preserve">Оценка ОУ </t>
  </si>
  <si>
    <t>суммма техн. ПУ</t>
  </si>
  <si>
    <t>СУММА</t>
  </si>
  <si>
    <t>СУММА БЕЗ ВРЕМЕНИ</t>
  </si>
  <si>
    <t>Соотв. разр.</t>
  </si>
  <si>
    <t>разр.       коэф.</t>
  </si>
  <si>
    <t>ИТОГОВАЯ СУММА</t>
  </si>
  <si>
    <t>№1</t>
  </si>
  <si>
    <t>№2</t>
  </si>
  <si>
    <t>№3</t>
  </si>
  <si>
    <t>№4</t>
  </si>
  <si>
    <t>№5</t>
  </si>
  <si>
    <t>№6</t>
  </si>
  <si>
    <t>Главный судья                              Морозов Ю.Б.</t>
  </si>
  <si>
    <t>Главный секретарь</t>
  </si>
  <si>
    <t>оценка синхрон.</t>
  </si>
  <si>
    <t>№7</t>
  </si>
  <si>
    <t>МС</t>
  </si>
  <si>
    <t>Город</t>
  </si>
  <si>
    <t>КМС</t>
  </si>
  <si>
    <t>Витебск</t>
  </si>
  <si>
    <t xml:space="preserve">Главный судья                           </t>
  </si>
  <si>
    <t xml:space="preserve">Город </t>
  </si>
  <si>
    <t>г. ВИТЕБСК</t>
  </si>
  <si>
    <t>УТВЕРЖДАЮ</t>
  </si>
  <si>
    <t>Начальник управления спорта и туризма</t>
  </si>
  <si>
    <t>Витебского облисполкома</t>
  </si>
  <si>
    <t>Захаревич В.А.</t>
  </si>
  <si>
    <t>АКТ</t>
  </si>
  <si>
    <t>на вручение медалей, дипломов, грамот</t>
  </si>
  <si>
    <t>15 октября 2015 года</t>
  </si>
  <si>
    <t>Мы, нижеподписавшиеся, главный судья соревнований</t>
  </si>
  <si>
    <t>Лебедева Н.Г.</t>
  </si>
  <si>
    <t>главный секретарь</t>
  </si>
  <si>
    <t>Иванов С.Б.</t>
  </si>
  <si>
    <t>специалист управления</t>
  </si>
  <si>
    <t>Ходоренко А.А.</t>
  </si>
  <si>
    <t>составили настоящий акт о том, что за время проведения спортивных соревнований</t>
  </si>
  <si>
    <t xml:space="preserve"> ПЕРВЕНСТВА ВИТЕБСКОЙ ОБЛАСТИ ПО ПРЫЖКАМ НА БАТУТЕ</t>
  </si>
  <si>
    <t xml:space="preserve"> г. Витебск   смета №               , приказ №</t>
  </si>
  <si>
    <t>(наименование соревнований, место проведения, № сметы № приказа)</t>
  </si>
  <si>
    <t>было произведено вручение медалей, дипломов и грамот:</t>
  </si>
  <si>
    <t>№ №                  п.п.</t>
  </si>
  <si>
    <t>ФАМИЛИЯ, ИМЯ</t>
  </si>
  <si>
    <t xml:space="preserve">Г о р о д </t>
  </si>
  <si>
    <t>Виды награждений</t>
  </si>
  <si>
    <t>медали</t>
  </si>
  <si>
    <t>дипломы</t>
  </si>
  <si>
    <t>Грамоты</t>
  </si>
  <si>
    <t>1 место</t>
  </si>
  <si>
    <t>2 место</t>
  </si>
  <si>
    <t>3 место</t>
  </si>
  <si>
    <t>Шедько П.</t>
  </si>
  <si>
    <t>Богомолова В.</t>
  </si>
  <si>
    <t>Манкевич П.</t>
  </si>
  <si>
    <t>Ильиных Н.</t>
  </si>
  <si>
    <t>Фомченко Н.</t>
  </si>
  <si>
    <t>Орлов М.</t>
  </si>
  <si>
    <t>Сергеева М.</t>
  </si>
  <si>
    <t>Оношко А.</t>
  </si>
  <si>
    <t>Русецкая К.</t>
  </si>
  <si>
    <t>Муравьев Д.</t>
  </si>
  <si>
    <t>Голосов М.</t>
  </si>
  <si>
    <t>Зверев Н.</t>
  </si>
  <si>
    <t>Шайко А.</t>
  </si>
  <si>
    <t>Лебедев Е.</t>
  </si>
  <si>
    <t>Шарипо А.</t>
  </si>
  <si>
    <t>ВСЕГО:</t>
  </si>
  <si>
    <t>КОМИССИЯ:</t>
  </si>
  <si>
    <t>Главный судья</t>
  </si>
  <si>
    <t>Отв. за выдачу</t>
  </si>
  <si>
    <t>Шуликин В.И.</t>
  </si>
  <si>
    <t xml:space="preserve">Правильность выдачи медалей, дипломов, грамот и список призёров в соответствии с отчётом судейской коллегии </t>
  </si>
  <si>
    <t>П о д т в е р ж д а ю :</t>
  </si>
  <si>
    <t>Специалист управления</t>
  </si>
  <si>
    <t>VII. Оценка работы администрации</t>
  </si>
  <si>
    <t>О Т Ч Е Т</t>
  </si>
  <si>
    <t>"ХОРОШО"</t>
  </si>
  <si>
    <t>главной судейской коллегии</t>
  </si>
  <si>
    <t>по проведению</t>
  </si>
  <si>
    <t>КУБКА ВИТЕБСКОЙ ОБЛАСТИ</t>
  </si>
  <si>
    <t xml:space="preserve"> ПО ПРЫЖКАМ НА БАТУТЕ, 30.09-01.10.2016г.</t>
  </si>
  <si>
    <t>VIII. Общие замечания и положения</t>
  </si>
  <si>
    <t>ЗАМЕЧАНИЙ НЕТ</t>
  </si>
  <si>
    <t>Гл.судья соревнований</t>
  </si>
  <si>
    <t>(</t>
  </si>
  <si>
    <t>КАКОРКО В.Г.</t>
  </si>
  <si>
    <t>)</t>
  </si>
  <si>
    <t>судья</t>
  </si>
  <si>
    <t>НАЦИОНАЛЬНОЙ</t>
  </si>
  <si>
    <t>категории</t>
  </si>
  <si>
    <t xml:space="preserve">Гл.секретарь  </t>
  </si>
  <si>
    <t>ИВАНОВ С.Б.</t>
  </si>
  <si>
    <t>"</t>
  </si>
  <si>
    <t>ОКТЯБРЯ</t>
  </si>
  <si>
    <t>2014г.</t>
  </si>
  <si>
    <t>ВИТЕБСК</t>
  </si>
  <si>
    <t>I. Ответственный за проведение</t>
  </si>
  <si>
    <t>V. Дисциплина участников</t>
  </si>
  <si>
    <t>Указать случаи недисциплинированности участников соревнований</t>
  </si>
  <si>
    <t>и меры взыскания</t>
  </si>
  <si>
    <t>СЛУЧАЕВ НЕДИСЦИПЛИНИРОВАННОСТИ НЕБЫЛО.</t>
  </si>
  <si>
    <t>Врач</t>
  </si>
  <si>
    <t>II. Сведения об участниках</t>
  </si>
  <si>
    <t>Количество участников</t>
  </si>
  <si>
    <t>чел.,</t>
  </si>
  <si>
    <t>кол-во команд</t>
  </si>
  <si>
    <t>Выполнили разрядные нормативы</t>
  </si>
  <si>
    <t>из них мастера</t>
  </si>
  <si>
    <t xml:space="preserve">Кандидаты в мастера спорта    </t>
  </si>
  <si>
    <t>1 разряд</t>
  </si>
  <si>
    <t>2 разряд</t>
  </si>
  <si>
    <t>3 разряд</t>
  </si>
  <si>
    <t xml:space="preserve">юношеский  </t>
  </si>
  <si>
    <t>III. Командные результаты</t>
  </si>
  <si>
    <t>Мужчины</t>
  </si>
  <si>
    <t>Женщины</t>
  </si>
  <si>
    <t>VI. Медицинское обслуживание</t>
  </si>
  <si>
    <t>Указать случаи заболевания участников, спортивного травматизма, принятые</t>
  </si>
  <si>
    <t>меры, качество  питания, санитарные  условия  общежития  и  мест соревнований</t>
  </si>
  <si>
    <t>IV. Лучшие личные результаты</t>
  </si>
  <si>
    <t>СЛУЧАЕВ ЗАБОЛЕВАНИЙ И СПОРТИВНОГО ТРАВМАТИЗМА НЕБЫЛО,</t>
  </si>
  <si>
    <t>№ п.п</t>
  </si>
  <si>
    <t>Ф.И.</t>
  </si>
  <si>
    <t>Вид</t>
  </si>
  <si>
    <t xml:space="preserve">Коллектив </t>
  </si>
  <si>
    <t>год рожд.</t>
  </si>
  <si>
    <t>Результат</t>
  </si>
  <si>
    <t>Соотв.</t>
  </si>
  <si>
    <t>УСЛОВИЯ МЕСТА СОРЕВНОВАНИЙ УДОВЛЕТВОРИТЕЛЬНЫЕ.</t>
  </si>
  <si>
    <t>физкульт.</t>
  </si>
  <si>
    <t>разряду</t>
  </si>
  <si>
    <t>Николаева Д.</t>
  </si>
  <si>
    <t>инд.</t>
  </si>
  <si>
    <t>СДЮШОР-1</t>
  </si>
  <si>
    <t>синхр.</t>
  </si>
  <si>
    <t>Ершова Е.</t>
  </si>
  <si>
    <t>КУБОК ВИТЕБСКОЙ ОБЛАСТИ ПО ПРЫЖКАМ НА БАТУТЕ</t>
  </si>
  <si>
    <t>27-28.05.2015</t>
  </si>
  <si>
    <t>ГРАФИК ПРОВЕДЕНИЯ СОРЕВНОВАНИЙ</t>
  </si>
  <si>
    <t>27 мая 2015г.</t>
  </si>
  <si>
    <t xml:space="preserve"> ПРЕДВАРИТЕЛЬНЫЕ И ФИНАЛЬНЫЕ СОРЕВНОВАНИЯ - ИНДИВИДУАЛЬНЫЕ  ПРЫЖКИ </t>
  </si>
  <si>
    <t>15.00-16.00</t>
  </si>
  <si>
    <t xml:space="preserve">Разминка  </t>
  </si>
  <si>
    <t>16.00-17.00</t>
  </si>
  <si>
    <t xml:space="preserve">Индивидуальные прыжки - ДЕВУШКИ  </t>
  </si>
  <si>
    <t>17.00-18.00</t>
  </si>
  <si>
    <t xml:space="preserve">Индивидуальные прыжки - ЮНОШИ  </t>
  </si>
  <si>
    <t>18.00-19.00</t>
  </si>
  <si>
    <t>Финал индивидуальные прыжки -ЮНОШИ, ДЕВУШКИ</t>
  </si>
  <si>
    <t>19.00</t>
  </si>
  <si>
    <t>Совещание судей</t>
  </si>
  <si>
    <t>СИНХРОННЫЕ ПРЫЖКИ</t>
  </si>
  <si>
    <t>16.00-16.50</t>
  </si>
  <si>
    <t>16.50-17.40</t>
  </si>
  <si>
    <t>17.40-18.00</t>
  </si>
  <si>
    <t>Синхронные прыжки - ЮНОШИ, ДЕВУШКИ</t>
  </si>
  <si>
    <t>судья международной категории</t>
  </si>
  <si>
    <t>Главный секретарь соревнований</t>
  </si>
  <si>
    <t xml:space="preserve">судья высшей национальной категории                                            С.Б. Иванов </t>
  </si>
  <si>
    <t xml:space="preserve">Главный судья соревнований                                                                   </t>
  </si>
  <si>
    <t>оценка техн. ОУ</t>
  </si>
  <si>
    <t>оценка  техн. ПУ</t>
  </si>
  <si>
    <t>Оценка ПУ</t>
  </si>
  <si>
    <t>син.</t>
  </si>
  <si>
    <t>ОБЛАСТЬ, ДЮСШ</t>
  </si>
  <si>
    <t xml:space="preserve">Фамилия,имя </t>
  </si>
  <si>
    <t>Оценка судей техники</t>
  </si>
  <si>
    <t>перемещение</t>
  </si>
  <si>
    <t>техника</t>
  </si>
  <si>
    <t>Оценка  перемещения</t>
  </si>
  <si>
    <t>время</t>
  </si>
  <si>
    <t>ОЦЕНКА</t>
  </si>
  <si>
    <t>ПАРАД ОТКРЫТИЯ СОРЕВНОВАНИЙ</t>
  </si>
  <si>
    <t>Индивидуальные прыжки - ЮНОШИ (команда №3)</t>
  </si>
  <si>
    <t>ПАРАД ЗАКРЫТИЯ СОРЕВНОВАНИЙ</t>
  </si>
  <si>
    <t>СОСТАВЫ КОМАНД ИНДИВИДУАЛЬНЫЕ ПРЫЖКИ   ДЕВУШКИ</t>
  </si>
  <si>
    <t xml:space="preserve">КОМАНДА № 1   </t>
  </si>
  <si>
    <t>СДЮШОР</t>
  </si>
  <si>
    <t>Минск</t>
  </si>
  <si>
    <t>МСиТ</t>
  </si>
  <si>
    <t>Резник Анна</t>
  </si>
  <si>
    <t>СДЮШОР-3</t>
  </si>
  <si>
    <t>Гродненская</t>
  </si>
  <si>
    <t>Ершова Екатерина</t>
  </si>
  <si>
    <t>Юрченко Анастасия</t>
  </si>
  <si>
    <t>Багима</t>
  </si>
  <si>
    <t>Минская</t>
  </si>
  <si>
    <t>СДЮШОР-4</t>
  </si>
  <si>
    <t>Гомельская</t>
  </si>
  <si>
    <t>РЦФВиС</t>
  </si>
  <si>
    <t>Мысливчик Ксения</t>
  </si>
  <si>
    <t>Шедько Полина</t>
  </si>
  <si>
    <t xml:space="preserve">КОМАНДА № 2 </t>
  </si>
  <si>
    <t>Гаврищук Дарья</t>
  </si>
  <si>
    <t>Бабынская Екатерина</t>
  </si>
  <si>
    <t>Авласович Яна</t>
  </si>
  <si>
    <t>Шарапова Алина</t>
  </si>
  <si>
    <t>Соц Анастасия</t>
  </si>
  <si>
    <t>ДЮСШ-6</t>
  </si>
  <si>
    <t>Брестская</t>
  </si>
  <si>
    <t>КОМАНДА № 3</t>
  </si>
  <si>
    <t>СОСТАВЫ КОМАНД ИНДИВИДУАЛЬНЫЕ ПРЫЖКИ   ЮНОШИ</t>
  </si>
  <si>
    <t>Гродно</t>
  </si>
  <si>
    <t>Брест</t>
  </si>
  <si>
    <t>СИНХРОННЫЕ ПРЫЖКИ - ДЕВУШКИ</t>
  </si>
  <si>
    <t>СИНХРОННЫЕ ПРЫЖКИ - ЮНОШИ</t>
  </si>
  <si>
    <t>Стецкова В.Г.</t>
  </si>
  <si>
    <t>Кишкович О.В.</t>
  </si>
  <si>
    <t xml:space="preserve">  СПАРТАКИАДА ДЮСШ 2000г.р. И МОЛОЖЕ ПО ПРЫЖКАМ НА БАТУТЕ </t>
  </si>
  <si>
    <t xml:space="preserve"> 26-28 января 2017г.</t>
  </si>
  <si>
    <t xml:space="preserve"> г. Могилев</t>
  </si>
  <si>
    <t>КОМАНДА № 4</t>
  </si>
  <si>
    <t>Хильмончик Вилена</t>
  </si>
  <si>
    <t xml:space="preserve">Оценка ПУ </t>
  </si>
  <si>
    <t>ФИНАЛ - КОМАНДНЫЕ СОРЕВНОВАНИЯ -ДЕВУШКИ</t>
  </si>
  <si>
    <t>ФИНАЛ - КОМАНДНЫЕ СОРЕВНОВАНИЯ - ЮНОШИ</t>
  </si>
  <si>
    <t>23-25 февраля 2017г.</t>
  </si>
  <si>
    <t>г. Гродно</t>
  </si>
  <si>
    <t>Мухарская Н.П.</t>
  </si>
  <si>
    <t>Могилёвская</t>
  </si>
  <si>
    <t>г. Минск</t>
  </si>
  <si>
    <t>РЦФВС</t>
  </si>
  <si>
    <t>Столярова Александра</t>
  </si>
  <si>
    <t>Шалковская Злата</t>
  </si>
  <si>
    <t>Шерстнева Анастасия</t>
  </si>
  <si>
    <t>Кавецкая Милена</t>
  </si>
  <si>
    <t>КОМАНДА  № 5</t>
  </si>
  <si>
    <t>КОМАНДА  № 6</t>
  </si>
  <si>
    <t xml:space="preserve">     г. Гродно</t>
  </si>
  <si>
    <t xml:space="preserve"> РЕСПУБЛИКАНСКАЯ СПАРТАКИАДА ДЮСШ, СДЮШОР 2002 г.р. И МОЛОЖЕ   </t>
  </si>
  <si>
    <t>ПО ПРЫЖКАМ НА БАТУТЕ</t>
  </si>
  <si>
    <t xml:space="preserve">РЕСПУБЛИКАНСКАЯ СПАРТАКИАДА ДЮСШ,СДЮШОР 2002г.р. И МОЛОЖЕ ПО ПРЫЖКАМ НА БАТУТЕ </t>
  </si>
  <si>
    <t xml:space="preserve"> г. Гродно</t>
  </si>
  <si>
    <t>г.Гродно</t>
  </si>
  <si>
    <t>г. ГРОДНО</t>
  </si>
  <si>
    <t>ШТРАФ</t>
  </si>
  <si>
    <t>Разряд</t>
  </si>
  <si>
    <t>ПРЕДВАРИТЕЛЬНЫЕ СОРЕВНОВАНИЯ - ИНДИВИДУАЛЬНЫЕ ПРЫЖКИ - ДЕВУШКИ 2002-2004г.р.</t>
  </si>
  <si>
    <t>Крупская О.В.</t>
  </si>
  <si>
    <t xml:space="preserve">Главный судья соревнований                                                              Мухарская Н.П.             </t>
  </si>
  <si>
    <t>Главный секретарь соревнований                                                       Крупская О.В.</t>
  </si>
  <si>
    <t>2-4 ноября 2017г.</t>
  </si>
  <si>
    <t>2 НОЯБРЯ 2017г. -  ОПРОБОВАНИЕ МЕСТА СОРЕВНОВАНИЙ</t>
  </si>
  <si>
    <t xml:space="preserve">3 НОЯБРЯ 2017г. - ПРЕДВАРИТЕЛЬНЫЕ СОРЕВНОВАНИЯ </t>
  </si>
  <si>
    <t xml:space="preserve"> СИНХРОННЫЕ ПРЫЖКИ</t>
  </si>
  <si>
    <t>Синхронные прыжки - ЮНОШИ(команда №2)</t>
  </si>
  <si>
    <t>Синхронные прыжки - ДЕВУШКИ(команда №1)</t>
  </si>
  <si>
    <t>Разминка - (ДЕВУШКИ,ЮНОШИ)</t>
  </si>
  <si>
    <t>Крупская О.В</t>
  </si>
  <si>
    <t>Мухарская Н.П</t>
  </si>
  <si>
    <t>2-4 НОЯБРЯ 2017 года</t>
  </si>
  <si>
    <t>2-4 ноября 2017 года</t>
  </si>
  <si>
    <t>УПРАВЛЕНИЕ  ФИЗИЧЕСКОЙ КУЛЬТУРЫ, СПОРТА И ТУРИЗМА</t>
  </si>
  <si>
    <t>ГРОДНЕНСКОГО ОБЛИСПОЛКОМА</t>
  </si>
  <si>
    <t>МИНИСТЕРСТВО СПОРТА И ТУРИЗМА РЕСПУБЛИКИ БЕЛАРУСЬ</t>
  </si>
  <si>
    <t xml:space="preserve">ОТКРЫТОЕ ПЕРВЕНСТВО ГРОДНЕНСКОЙ ОБЛАСТИ ПО ПРЫЖКАМ НА БАТУТЕ </t>
  </si>
  <si>
    <t>Лоско Кирилл</t>
  </si>
  <si>
    <t>Кавецкий Михаил</t>
  </si>
  <si>
    <t>Симоненко Кирилл</t>
  </si>
  <si>
    <t>Краснослободцев Виктор</t>
  </si>
  <si>
    <t>Макарова Анастасия</t>
  </si>
  <si>
    <t>Черноморец Александра</t>
  </si>
  <si>
    <t>2 рз</t>
  </si>
  <si>
    <t>Завьялова Надежда</t>
  </si>
  <si>
    <t>Матус Мария</t>
  </si>
  <si>
    <t>Мартяшкова Софья</t>
  </si>
  <si>
    <t>Радевич Василиса</t>
  </si>
  <si>
    <t>Нехайчик Полина</t>
  </si>
  <si>
    <t>1 рз</t>
  </si>
  <si>
    <t>Мещерук Илья</t>
  </si>
  <si>
    <t>Подгайский Артем</t>
  </si>
  <si>
    <t>Микишко Антон</t>
  </si>
  <si>
    <t>Шпилевский Никита</t>
  </si>
  <si>
    <t>Корочкин Глеб</t>
  </si>
  <si>
    <t>Островский Ян</t>
  </si>
  <si>
    <t>Коляда Артур</t>
  </si>
  <si>
    <t>Сокрутенко Евгений</t>
  </si>
  <si>
    <t>Дубовик Арсений</t>
  </si>
  <si>
    <t>Рытвинский Михаил</t>
  </si>
  <si>
    <t>Кавалюк Ксения</t>
  </si>
  <si>
    <t>2 юн</t>
  </si>
  <si>
    <t>Коротыш Ксения</t>
  </si>
  <si>
    <t>Жак Мария</t>
  </si>
  <si>
    <t>Барздова Ксения</t>
  </si>
  <si>
    <t>Кудрявкина Марья</t>
  </si>
  <si>
    <t>Молочко Валерия</t>
  </si>
  <si>
    <t>Бура Анастасия</t>
  </si>
  <si>
    <t>Макарова Виктория</t>
  </si>
  <si>
    <t>Полевая Марья</t>
  </si>
  <si>
    <t xml:space="preserve">Храновская Ксения </t>
  </si>
  <si>
    <t>Корниенко Марта</t>
  </si>
  <si>
    <t>Лобко Анна</t>
  </si>
  <si>
    <t>1 юн</t>
  </si>
  <si>
    <t>Васильчик Максим</t>
  </si>
  <si>
    <t>Табуцадзе Максим</t>
  </si>
  <si>
    <t>Галковский Евгений</t>
  </si>
  <si>
    <t>Седач Максим</t>
  </si>
  <si>
    <t>Странковский Артур</t>
  </si>
  <si>
    <t>Карпович Михаил</t>
  </si>
  <si>
    <t>Хряпочкин Дмитрий</t>
  </si>
  <si>
    <t>Липинский Тимофей</t>
  </si>
  <si>
    <t>Марченко Альберт</t>
  </si>
  <si>
    <t>Богдан Юрий</t>
  </si>
  <si>
    <t>Попович Артур</t>
  </si>
  <si>
    <t>Тимофеенко Иван</t>
  </si>
  <si>
    <t>Елизаров Дмитрий</t>
  </si>
  <si>
    <t>Чопленко Владислав</t>
  </si>
  <si>
    <t>Клецкий Максим</t>
  </si>
  <si>
    <t>Самуськов Михаил</t>
  </si>
  <si>
    <t>Дрик Вячеслав</t>
  </si>
  <si>
    <t>Литвинов Михаил</t>
  </si>
  <si>
    <t>Слобожанин Валерий</t>
  </si>
  <si>
    <t>Микитченко Никита</t>
  </si>
  <si>
    <t>Касперович Серафим</t>
  </si>
  <si>
    <t>3 юн</t>
  </si>
  <si>
    <t>Ненартович Марта</t>
  </si>
  <si>
    <t>Гущина Таисия</t>
  </si>
  <si>
    <t>Алистратова Виктория</t>
  </si>
  <si>
    <t>Дубовик Ульяна</t>
  </si>
  <si>
    <t>Колодко Анастасия</t>
  </si>
  <si>
    <t>Новик Стефания</t>
  </si>
  <si>
    <t>Алистратова Александра</t>
  </si>
  <si>
    <t>Бацула Екатерина</t>
  </si>
  <si>
    <t>Семенова Ольга</t>
  </si>
  <si>
    <t>Ядевич Екатерина</t>
  </si>
  <si>
    <t>Лапицкая Елена</t>
  </si>
  <si>
    <t>Барабаш Карина</t>
  </si>
  <si>
    <t>Шейбак Мария</t>
  </si>
  <si>
    <t>Лашукевич София</t>
  </si>
  <si>
    <t>Островский Яков</t>
  </si>
  <si>
    <t>Аксамит Роман</t>
  </si>
  <si>
    <t>Гущин Василий</t>
  </si>
  <si>
    <t>Полуцкий Иван</t>
  </si>
  <si>
    <t>Лапицкий Роман</t>
  </si>
  <si>
    <t>Кохановский Павел</t>
  </si>
  <si>
    <t>Максименко Вадим</t>
  </si>
  <si>
    <t>Климошевич Арсений</t>
  </si>
  <si>
    <t>Сарбай Камила</t>
  </si>
  <si>
    <t>Василевич Яна</t>
  </si>
  <si>
    <t>Ядевич Марк</t>
  </si>
  <si>
    <t>Яковчук Владислав</t>
  </si>
  <si>
    <t>Низовец Илья</t>
  </si>
  <si>
    <t>Попович Иван</t>
  </si>
  <si>
    <t>Жевлаков Даниэль</t>
  </si>
  <si>
    <t>Ивец Артем</t>
  </si>
  <si>
    <t>КОМАНДА  № 7</t>
  </si>
  <si>
    <t>КОМАНДА  № 8</t>
  </si>
  <si>
    <t>Гродно(Мухарская Н.П.)</t>
  </si>
  <si>
    <t>9.00-11.00</t>
  </si>
  <si>
    <t>8.00-10.00</t>
  </si>
  <si>
    <t>Гродно(Крупская О.В.)</t>
  </si>
  <si>
    <t>Гродно(Хряпочкин Д.В.)</t>
  </si>
  <si>
    <t>15.00-17.00</t>
  </si>
  <si>
    <t>16.00-18.00</t>
  </si>
  <si>
    <t>Гродно(Бодак Т.П.)</t>
  </si>
  <si>
    <t>18.00-19.30</t>
  </si>
  <si>
    <t>Гродно(Прядкина Т.В.)</t>
  </si>
  <si>
    <t>Миниахметов Игорь</t>
  </si>
  <si>
    <t>15.30-16.15</t>
  </si>
  <si>
    <t>16.15-16.45</t>
  </si>
  <si>
    <t>16.45-17.15</t>
  </si>
  <si>
    <t>4 НОЯБРЯ 2017г. - ПРЕДВАРИТЕЛЬНЫЕ СОРЕВНОВАНИЯ,</t>
  </si>
  <si>
    <t>ИНДИВИДУАЛЬНЫЕ ПРЫЖКИ</t>
  </si>
  <si>
    <t>9.45-10.30</t>
  </si>
  <si>
    <t>10.30-10.45</t>
  </si>
  <si>
    <t>Индивидуальные прыжки - ЮНОШИ,ДЕВУШКИ(команда №1)</t>
  </si>
  <si>
    <t>10.45-11.15</t>
  </si>
  <si>
    <t>11.15-11.30</t>
  </si>
  <si>
    <t>Индивидуальные прыжки - ДЕВУШКИ (команда №2)</t>
  </si>
  <si>
    <t>11.30-12.00</t>
  </si>
  <si>
    <t>12.00-12.30</t>
  </si>
  <si>
    <t>Индивидуальные прыжки - ДЕВУШКИ (команда №4)</t>
  </si>
  <si>
    <t>12.30-13.00</t>
  </si>
  <si>
    <t>Индивидуальные прыжки - ЮНОШИ (команда №5)</t>
  </si>
  <si>
    <t>13.00-13.30</t>
  </si>
  <si>
    <t>Индивидуальные прыжки - ЮНОШИ (команда №6)</t>
  </si>
  <si>
    <t>13.30-14.15</t>
  </si>
  <si>
    <t>14.15-15.00</t>
  </si>
  <si>
    <t>Индивидуальные прыжки - ДЕВУШКИ (команда №7)</t>
  </si>
  <si>
    <t>15.00-15.30</t>
  </si>
  <si>
    <t>Индивидуальные прыжки - ЮНОШИ (команда №8)</t>
  </si>
  <si>
    <t>16.00</t>
  </si>
  <si>
    <t>Разминка (ДЕВУШКИ,ЮНОШИ 2008 г.р и старше)</t>
  </si>
  <si>
    <t>Разминка(ДЕВУШКИ,ЮНОШИ 2009 г.р и младше)</t>
  </si>
  <si>
    <t>ПРЕДВАРИТЕЛЬНЫЕ СОРЕВНОВАНИЯ - ИНДИВИДУАЛЬНЫЕ ПРЫЖКИ - ДЕВУШКИ 2004 г.р и старше</t>
  </si>
  <si>
    <t>ПРЕДВАРИТЕЛЬНЫЕ СОРЕВНОВАНИЯ - ИНДИВИДУАЛЬНЫЕ ПРЫЖКИ - ЮНОШИ 2004 г.р и старше</t>
  </si>
  <si>
    <t>ПРЕДВАРИТЕЛЬНЫЕ СОРЕВНОВАНИЯ - ИНДИВИДУАЛЬНЫЕ ПРЫЖКИ - ДЕВУШКИ 2005 - 2006 г.р</t>
  </si>
  <si>
    <t>ПРЕДВАРИТЕЛЬНЫЕ СОРЕВНОВАНИЯ - ИНДИВИДУАЛЬНЫЕ ПРЫЖКИ - ЮНОШИ 2005 - 2006 г.р</t>
  </si>
  <si>
    <t>ПРЕДВАРИТЕЛЬНЫЕ СОРЕВНОВАНИЯ - ИНДИВИДУАЛЬНЫЕ ПРЫЖКИ - ЮНОШИ 2009 г.р. и младше</t>
  </si>
  <si>
    <t>ПРЕДВАРИТЕЛЬНЫЕ СОРЕВНОВАНИЯ - ИНДИВИДУАЛЬНЫЕ ПРЫЖКИ - ДЕВУШКИ 2009 г.р. и младше</t>
  </si>
  <si>
    <t>Матус М.-Макарова В.</t>
  </si>
  <si>
    <t>06\07</t>
  </si>
  <si>
    <t>Мартяшкова С.-Радевич В.</t>
  </si>
  <si>
    <t>06\05</t>
  </si>
  <si>
    <t>Храновская К.-Коротыш К.</t>
  </si>
  <si>
    <t>07\08</t>
  </si>
  <si>
    <t>Резник А.-Завьялова Н.</t>
  </si>
  <si>
    <t>04\05</t>
  </si>
  <si>
    <t>Бура А.-Кудрявкина М.</t>
  </si>
  <si>
    <t>07\07</t>
  </si>
  <si>
    <t>Лоско К.-Симоненко К.</t>
  </si>
  <si>
    <t>04\03</t>
  </si>
  <si>
    <t>Ковецкий М.-Краснослободцев В.</t>
  </si>
  <si>
    <t>Дудоров А.-Миниахметов И.</t>
  </si>
  <si>
    <t>04\04</t>
  </si>
  <si>
    <t>99\01</t>
  </si>
  <si>
    <t>Галковский Е.-Липинский Т.</t>
  </si>
  <si>
    <t>Седач М.-Марченко А.</t>
  </si>
  <si>
    <t>08\07</t>
  </si>
  <si>
    <t>Корочкин Г.-Странковский А.</t>
  </si>
  <si>
    <t>Рытвинский М.-Табуцадзе М.</t>
  </si>
  <si>
    <t>05\07</t>
  </si>
  <si>
    <t>Богдан Ю.-Коляда А.</t>
  </si>
  <si>
    <t>07\06</t>
  </si>
  <si>
    <t>Дубовик Я. -Желваков Д.</t>
  </si>
  <si>
    <t>08\09</t>
  </si>
  <si>
    <t>Микишко А.-Васильчик М.</t>
  </si>
  <si>
    <t>Макаревич Александра</t>
  </si>
  <si>
    <t>Кошелев Михаил</t>
  </si>
  <si>
    <t xml:space="preserve">Дубовик Ярослав </t>
  </si>
  <si>
    <t>Дайнович Александра</t>
  </si>
  <si>
    <t>Дудоров Алексей</t>
  </si>
  <si>
    <t>Житкевич Юлия</t>
  </si>
  <si>
    <t>Савельева Серафима</t>
  </si>
  <si>
    <t>2рз</t>
  </si>
  <si>
    <t xml:space="preserve">ПРЕДВАРИТЕЛЬНЫЕ СОРЕВНОВАНИЯ - ИНДИВИДУАЛЬНЫЕ ПРЫЖКИ - ДЕВУШКИ 2007 - 2008г.р </t>
  </si>
  <si>
    <t>ПРЕДВАРИТЕЛЬНЫЕ СОРЕВНОВАНИЯ - ИНДИВИДУАЛЬНЫЕ ПРЫЖКИ - ЮНОШИ 2007 - 2008 г.р</t>
  </si>
  <si>
    <t>0.5</t>
  </si>
  <si>
    <t>Черноморец А.-Жак М.</t>
  </si>
  <si>
    <t>Соц А.- Ковецкая М.</t>
  </si>
  <si>
    <t>Мещерук И.-Островский Я.</t>
  </si>
  <si>
    <t>Карпович М-Сокрутенко Е.</t>
  </si>
  <si>
    <t>ДЮСШ6</t>
  </si>
  <si>
    <t>Бр.-Мн.</t>
  </si>
  <si>
    <t>02\04</t>
  </si>
  <si>
    <t>08\06</t>
  </si>
</sst>
</file>

<file path=xl/styles.xml><?xml version="1.0" encoding="utf-8"?>
<styleSheet xmlns="http://schemas.openxmlformats.org/spreadsheetml/2006/main">
  <numFmts count="5">
    <numFmt numFmtId="6" formatCode="#,##0&quot;р.&quot;;[Red]\-#,##0&quot;р.&quot;"/>
    <numFmt numFmtId="44" formatCode="_-* #,##0.00&quot;р.&quot;_-;\-* #,##0.00&quot;р.&quot;_-;_-* &quot;-&quot;??&quot;р.&quot;_-;_-@_-"/>
    <numFmt numFmtId="164" formatCode="0.0"/>
    <numFmt numFmtId="165" formatCode="0.000"/>
    <numFmt numFmtId="166" formatCode="_(* #,##0.00_);_(* \(#,##0.00\);_(* &quot;-&quot;??_);_(@_)"/>
  </numFmts>
  <fonts count="110">
    <font>
      <sz val="10"/>
      <name val="Arial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Arial Narrow"/>
      <family val="2"/>
      <charset val="204"/>
    </font>
    <font>
      <b/>
      <i/>
      <sz val="8"/>
      <color indexed="8"/>
      <name val="Arial"/>
      <family val="2"/>
      <charset val="204"/>
    </font>
    <font>
      <b/>
      <i/>
      <sz val="11"/>
      <color indexed="8"/>
      <name val="Arial Narrow"/>
      <family val="2"/>
      <charset val="204"/>
    </font>
    <font>
      <b/>
      <i/>
      <sz val="8"/>
      <color indexed="8"/>
      <name val="Arial Narrow"/>
      <family val="2"/>
      <charset val="204"/>
    </font>
    <font>
      <sz val="9"/>
      <color indexed="12"/>
      <name val="Arial Narrow"/>
      <family val="2"/>
      <charset val="204"/>
    </font>
    <font>
      <sz val="9"/>
      <color indexed="12"/>
      <name val="Arial"/>
      <family val="2"/>
      <charset val="204"/>
    </font>
    <font>
      <sz val="8"/>
      <color indexed="12"/>
      <name val="Arial Narrow"/>
      <family val="2"/>
      <charset val="204"/>
    </font>
    <font>
      <sz val="10"/>
      <color indexed="12"/>
      <name val="Arial"/>
      <family val="2"/>
      <charset val="204"/>
    </font>
    <font>
      <sz val="10"/>
      <color indexed="12"/>
      <name val="Arial Cyr"/>
      <charset val="204"/>
    </font>
    <font>
      <sz val="9"/>
      <color indexed="12"/>
      <name val="Arial Cyr"/>
      <charset val="204"/>
    </font>
    <font>
      <b/>
      <u/>
      <sz val="11"/>
      <color indexed="8"/>
      <name val="Arial Narrow"/>
      <family val="2"/>
      <charset val="204"/>
    </font>
    <font>
      <b/>
      <i/>
      <sz val="10"/>
      <color indexed="12"/>
      <name val="Arial Narrow"/>
      <family val="2"/>
      <charset val="204"/>
    </font>
    <font>
      <sz val="10"/>
      <name val="Arial Narrow"/>
      <family val="2"/>
      <charset val="204"/>
    </font>
    <font>
      <sz val="10"/>
      <name val="Arial"/>
      <family val="2"/>
      <charset val="204"/>
    </font>
    <font>
      <sz val="10"/>
      <color indexed="60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b/>
      <sz val="10"/>
      <name val="Arial Narrow"/>
      <family val="2"/>
      <charset val="204"/>
    </font>
    <font>
      <b/>
      <i/>
      <sz val="11"/>
      <color indexed="12"/>
      <name val="Arial Narrow"/>
      <family val="2"/>
      <charset val="204"/>
    </font>
    <font>
      <sz val="11"/>
      <name val="Arial Narrow"/>
      <family val="2"/>
      <charset val="204"/>
    </font>
    <font>
      <sz val="11"/>
      <color indexed="16"/>
      <name val="Arial Narrow"/>
      <family val="2"/>
      <charset val="204"/>
    </font>
    <font>
      <b/>
      <sz val="11"/>
      <name val="Arial Narrow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2"/>
      <name val="Arial Cyr"/>
      <charset val="204"/>
    </font>
    <font>
      <sz val="14"/>
      <name val="Comic Sans MS"/>
      <family val="4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sz val="8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7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2"/>
      <name val="Arial"/>
      <family val="2"/>
      <charset val="204"/>
    </font>
    <font>
      <i/>
      <sz val="12"/>
      <name val="Arial Narrow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  <font>
      <b/>
      <i/>
      <sz val="9"/>
      <name val="Arial"/>
      <family val="2"/>
      <charset val="204"/>
    </font>
    <font>
      <b/>
      <sz val="9"/>
      <name val="Arial"/>
      <family val="2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4"/>
      <name val="Arial Narrow"/>
      <family val="2"/>
      <charset val="204"/>
    </font>
    <font>
      <sz val="14"/>
      <name val="Arial Cyr"/>
      <charset val="204"/>
    </font>
    <font>
      <b/>
      <sz val="14"/>
      <name val="Arial Narrow"/>
      <family val="2"/>
      <charset val="204"/>
    </font>
    <font>
      <u/>
      <sz val="12"/>
      <name val="Arial Narrow"/>
      <family val="2"/>
      <charset val="204"/>
    </font>
    <font>
      <sz val="12"/>
      <name val="Arial Narrow"/>
      <family val="2"/>
      <charset val="204"/>
    </font>
    <font>
      <sz val="11"/>
      <color indexed="8"/>
      <name val="Arial Narrow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charset val="204"/>
    </font>
    <font>
      <sz val="9"/>
      <name val="Arial Narrow"/>
      <family val="2"/>
      <charset val="204"/>
    </font>
    <font>
      <sz val="8"/>
      <name val="Arial Narrow"/>
      <family val="2"/>
      <charset val="204"/>
    </font>
    <font>
      <b/>
      <i/>
      <sz val="11"/>
      <name val="Arial Narrow"/>
      <family val="2"/>
      <charset val="204"/>
    </font>
    <font>
      <b/>
      <u/>
      <sz val="11"/>
      <name val="Arial Narrow"/>
      <family val="2"/>
      <charset val="204"/>
    </font>
    <font>
      <sz val="11"/>
      <color indexed="60"/>
      <name val="Arial Narrow"/>
      <family val="2"/>
      <charset val="204"/>
    </font>
    <font>
      <b/>
      <sz val="11"/>
      <name val="Arial Cyr"/>
      <charset val="204"/>
    </font>
    <font>
      <sz val="10"/>
      <name val="Arial"/>
      <family val="2"/>
      <charset val="204"/>
    </font>
    <font>
      <b/>
      <u/>
      <sz val="10"/>
      <name val="Arial Cyr"/>
      <charset val="204"/>
    </font>
    <font>
      <b/>
      <u/>
      <sz val="10"/>
      <color indexed="10"/>
      <name val="Arial Cyr"/>
      <charset val="204"/>
    </font>
    <font>
      <u/>
      <sz val="10"/>
      <name val="Arial Cyr"/>
      <charset val="204"/>
    </font>
    <font>
      <sz val="12"/>
      <color indexed="17"/>
      <name val="Arial Cyr"/>
      <charset val="204"/>
    </font>
    <font>
      <sz val="12"/>
      <color indexed="12"/>
      <name val="Arial Cyr"/>
      <charset val="204"/>
    </font>
    <font>
      <b/>
      <u/>
      <sz val="11"/>
      <color indexed="12"/>
      <name val="Arial Narrow"/>
      <family val="2"/>
      <charset val="204"/>
    </font>
    <font>
      <b/>
      <i/>
      <sz val="10"/>
      <name val="Arial Narrow"/>
      <family val="2"/>
      <charset val="204"/>
    </font>
    <font>
      <b/>
      <sz val="15"/>
      <color indexed="57"/>
      <name val="Calibri"/>
      <family val="2"/>
      <charset val="204"/>
    </font>
    <font>
      <b/>
      <sz val="13"/>
      <color indexed="57"/>
      <name val="Calibri"/>
      <family val="2"/>
      <charset val="204"/>
    </font>
    <font>
      <b/>
      <sz val="11"/>
      <color indexed="57"/>
      <name val="Calibri"/>
      <family val="2"/>
      <charset val="204"/>
    </font>
    <font>
      <b/>
      <sz val="18"/>
      <color indexed="57"/>
      <name val="Cambri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2060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rgb="FFFF0000"/>
      <name val="Arial Narrow"/>
      <family val="2"/>
      <charset val="204"/>
    </font>
    <font>
      <b/>
      <sz val="10"/>
      <color rgb="FFC00000"/>
      <name val="Arial Narrow"/>
      <family val="2"/>
      <charset val="204"/>
    </font>
    <font>
      <b/>
      <sz val="10"/>
      <color rgb="FF0070C0"/>
      <name val="Arial Narrow"/>
      <family val="2"/>
      <charset val="204"/>
    </font>
    <font>
      <b/>
      <sz val="10"/>
      <color theme="3"/>
      <name val="Arial Narrow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rgb="FFFF0000"/>
      <name val="Arial Narrow"/>
      <family val="2"/>
      <charset val="204"/>
    </font>
    <font>
      <b/>
      <i/>
      <sz val="10"/>
      <color rgb="FF0016EA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2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9"/>
      <color theme="1"/>
      <name val="Arial Narrow"/>
      <family val="2"/>
      <charset val="204"/>
    </font>
    <font>
      <b/>
      <i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u/>
      <sz val="10"/>
      <color rgb="FFFF0000"/>
      <name val="Arial Cyr"/>
      <charset val="204"/>
    </font>
    <font>
      <b/>
      <sz val="11"/>
      <name val="Comic Sans MS"/>
      <family val="4"/>
      <charset val="204"/>
    </font>
    <font>
      <b/>
      <sz val="12"/>
      <name val="Comic Sans MS"/>
      <family val="4"/>
      <charset val="204"/>
    </font>
    <font>
      <sz val="10"/>
      <color rgb="FFCC3300"/>
      <name val="Arial Narrow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25"/>
      </patternFill>
    </fill>
    <fill>
      <patternFill patternType="solid">
        <fgColor indexed="5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42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7"/>
      </bottom>
      <diagonal/>
    </border>
    <border>
      <left/>
      <right/>
      <top/>
      <bottom style="thick">
        <color indexed="43"/>
      </bottom>
      <diagonal/>
    </border>
    <border>
      <left/>
      <right/>
      <top/>
      <bottom style="medium">
        <color indexed="43"/>
      </bottom>
      <diagonal/>
    </border>
    <border>
      <left/>
      <right/>
      <top style="thin">
        <color indexed="57"/>
      </top>
      <bottom style="double">
        <color indexed="5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6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3" borderId="0" applyNumberFormat="0" applyBorder="0" applyAlignment="0" applyProtection="0"/>
    <xf numFmtId="0" fontId="55" fillId="8" borderId="0" applyNumberFormat="0" applyBorder="0" applyAlignment="0" applyProtection="0"/>
    <xf numFmtId="0" fontId="55" fillId="5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6" fillId="3" borderId="1" applyNumberFormat="0" applyAlignment="0" applyProtection="0"/>
    <xf numFmtId="0" fontId="57" fillId="7" borderId="2" applyNumberFormat="0" applyAlignment="0" applyProtection="0"/>
    <xf numFmtId="0" fontId="58" fillId="7" borderId="1" applyNumberFormat="0" applyAlignment="0" applyProtection="0"/>
    <xf numFmtId="44" fontId="86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11" borderId="7" applyNumberFormat="0" applyAlignment="0" applyProtection="0"/>
    <xf numFmtId="0" fontId="85" fillId="0" borderId="0" applyNumberFormat="0" applyFill="0" applyBorder="0" applyAlignment="0" applyProtection="0"/>
    <xf numFmtId="0" fontId="61" fillId="8" borderId="0" applyNumberFormat="0" applyBorder="0" applyAlignment="0" applyProtection="0"/>
    <xf numFmtId="0" fontId="16" fillId="0" borderId="0"/>
    <xf numFmtId="0" fontId="29" fillId="0" borderId="0"/>
    <xf numFmtId="0" fontId="86" fillId="0" borderId="0"/>
    <xf numFmtId="0" fontId="2" fillId="0" borderId="0"/>
    <xf numFmtId="0" fontId="1" fillId="0" borderId="0"/>
    <xf numFmtId="0" fontId="29" fillId="0" borderId="0"/>
    <xf numFmtId="0" fontId="2" fillId="0" borderId="0"/>
    <xf numFmtId="0" fontId="16" fillId="0" borderId="0"/>
    <xf numFmtId="0" fontId="2" fillId="0" borderId="0"/>
    <xf numFmtId="0" fontId="86" fillId="0" borderId="0"/>
    <xf numFmtId="0" fontId="74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62" fillId="5" borderId="0" applyNumberFormat="0" applyBorder="0" applyAlignment="0" applyProtection="0"/>
    <xf numFmtId="0" fontId="63" fillId="0" borderId="0" applyNumberFormat="0" applyFill="0" applyBorder="0" applyAlignment="0" applyProtection="0"/>
    <xf numFmtId="0" fontId="29" fillId="4" borderId="8" applyNumberFormat="0" applyFont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66" fillId="6" borderId="0" applyNumberFormat="0" applyBorder="0" applyAlignment="0" applyProtection="0"/>
  </cellStyleXfs>
  <cellXfs count="539">
    <xf numFmtId="0" fontId="0" fillId="0" borderId="0" xfId="0"/>
    <xf numFmtId="0" fontId="0" fillId="15" borderId="0" xfId="0" applyFill="1"/>
    <xf numFmtId="0" fontId="5" fillId="15" borderId="10" xfId="0" applyFont="1" applyFill="1" applyBorder="1" applyProtection="1">
      <protection locked="0"/>
    </xf>
    <xf numFmtId="0" fontId="5" fillId="15" borderId="10" xfId="0" applyFont="1" applyFill="1" applyBorder="1" applyAlignment="1" applyProtection="1">
      <alignment horizontal="center"/>
      <protection locked="0"/>
    </xf>
    <xf numFmtId="0" fontId="5" fillId="15" borderId="10" xfId="0" applyFont="1" applyFill="1" applyBorder="1" applyAlignment="1" applyProtection="1">
      <alignment horizontal="distributed"/>
      <protection locked="0"/>
    </xf>
    <xf numFmtId="164" fontId="5" fillId="15" borderId="10" xfId="0" applyNumberFormat="1" applyFont="1" applyFill="1" applyBorder="1" applyAlignment="1" applyProtection="1">
      <alignment horizontal="distributed"/>
      <protection locked="0"/>
    </xf>
    <xf numFmtId="0" fontId="10" fillId="0" borderId="0" xfId="0" applyFont="1"/>
    <xf numFmtId="0" fontId="7" fillId="15" borderId="11" xfId="0" applyFont="1" applyFill="1" applyBorder="1" applyAlignment="1" applyProtection="1">
      <alignment horizontal="center" vertical="center"/>
      <protection locked="0"/>
    </xf>
    <xf numFmtId="0" fontId="7" fillId="15" borderId="12" xfId="0" applyFont="1" applyFill="1" applyBorder="1" applyAlignment="1" applyProtection="1">
      <alignment horizontal="center" vertical="center"/>
      <protection locked="0"/>
    </xf>
    <xf numFmtId="1" fontId="14" fillId="17" borderId="12" xfId="0" applyNumberFormat="1" applyFont="1" applyFill="1" applyBorder="1" applyAlignment="1" applyProtection="1">
      <alignment horizontal="distributed" vertical="center"/>
      <protection locked="0"/>
    </xf>
    <xf numFmtId="165" fontId="88" fillId="17" borderId="12" xfId="37" applyNumberFormat="1" applyFont="1" applyFill="1" applyBorder="1" applyAlignment="1" applyProtection="1">
      <alignment horizontal="center" vertical="center"/>
      <protection locked="0"/>
    </xf>
    <xf numFmtId="2" fontId="18" fillId="15" borderId="10" xfId="0" applyNumberFormat="1" applyFont="1" applyFill="1" applyBorder="1" applyAlignment="1" applyProtection="1">
      <alignment horizontal="distributed"/>
      <protection locked="0"/>
    </xf>
    <xf numFmtId="164" fontId="89" fillId="17" borderId="12" xfId="0" applyNumberFormat="1" applyFont="1" applyFill="1" applyBorder="1" applyAlignment="1" applyProtection="1">
      <alignment horizontal="center" vertical="center"/>
      <protection locked="0"/>
    </xf>
    <xf numFmtId="165" fontId="89" fillId="17" borderId="12" xfId="0" applyNumberFormat="1" applyFont="1" applyFill="1" applyBorder="1" applyAlignment="1" applyProtection="1">
      <alignment horizontal="center" vertical="center"/>
      <protection locked="0"/>
    </xf>
    <xf numFmtId="165" fontId="90" fillId="17" borderId="12" xfId="37" applyNumberFormat="1" applyFont="1" applyFill="1" applyBorder="1" applyAlignment="1" applyProtection="1">
      <alignment horizontal="center" vertical="center"/>
      <protection locked="0"/>
    </xf>
    <xf numFmtId="165" fontId="91" fillId="17" borderId="12" xfId="37" applyNumberFormat="1" applyFont="1" applyFill="1" applyBorder="1" applyAlignment="1" applyProtection="1">
      <alignment horizontal="center" vertical="center"/>
      <protection locked="0"/>
    </xf>
    <xf numFmtId="165" fontId="92" fillId="17" borderId="12" xfId="37" applyNumberFormat="1" applyFont="1" applyFill="1" applyBorder="1" applyAlignment="1" applyProtection="1">
      <alignment horizontal="center" vertical="center"/>
      <protection locked="0"/>
    </xf>
    <xf numFmtId="2" fontId="17" fillId="17" borderId="12" xfId="0" applyNumberFormat="1" applyFont="1" applyFill="1" applyBorder="1" applyAlignment="1" applyProtection="1">
      <alignment horizontal="center" vertical="center"/>
      <protection locked="0"/>
    </xf>
    <xf numFmtId="165" fontId="91" fillId="17" borderId="12" xfId="0" applyNumberFormat="1" applyFont="1" applyFill="1" applyBorder="1" applyAlignment="1" applyProtection="1">
      <alignment horizontal="center" vertical="center"/>
      <protection locked="0"/>
    </xf>
    <xf numFmtId="0" fontId="16" fillId="17" borderId="0" xfId="0" applyFont="1" applyFill="1" applyAlignment="1">
      <alignment vertical="center"/>
    </xf>
    <xf numFmtId="0" fontId="16" fillId="18" borderId="0" xfId="0" applyFont="1" applyFill="1" applyAlignment="1">
      <alignment vertical="center"/>
    </xf>
    <xf numFmtId="0" fontId="14" fillId="17" borderId="0" xfId="0" applyFont="1" applyFill="1" applyBorder="1" applyAlignment="1" applyProtection="1">
      <alignment horizontal="distributed" vertical="distributed"/>
      <protection locked="0"/>
    </xf>
    <xf numFmtId="0" fontId="15" fillId="17" borderId="0" xfId="0" applyFont="1" applyFill="1" applyBorder="1" applyAlignment="1" applyProtection="1">
      <alignment vertical="distributed"/>
      <protection locked="0"/>
    </xf>
    <xf numFmtId="0" fontId="15" fillId="17" borderId="0" xfId="0" applyFont="1" applyFill="1" applyBorder="1" applyAlignment="1" applyProtection="1">
      <alignment horizontal="center" vertical="distributed"/>
      <protection locked="0"/>
    </xf>
    <xf numFmtId="164" fontId="17" fillId="17" borderId="0" xfId="0" applyNumberFormat="1" applyFont="1" applyFill="1" applyBorder="1" applyAlignment="1" applyProtection="1">
      <alignment horizontal="center" vertical="center"/>
      <protection locked="0"/>
    </xf>
    <xf numFmtId="164" fontId="89" fillId="17" borderId="0" xfId="0" applyNumberFormat="1" applyFont="1" applyFill="1" applyBorder="1" applyAlignment="1" applyProtection="1">
      <alignment horizontal="center" vertical="center"/>
      <protection locked="0"/>
    </xf>
    <xf numFmtId="2" fontId="89" fillId="17" borderId="0" xfId="0" applyNumberFormat="1" applyFont="1" applyFill="1" applyBorder="1" applyAlignment="1" applyProtection="1">
      <alignment horizontal="center" vertical="center"/>
      <protection locked="0"/>
    </xf>
    <xf numFmtId="2" fontId="93" fillId="17" borderId="0" xfId="0" applyNumberFormat="1" applyFont="1" applyFill="1" applyBorder="1" applyAlignment="1" applyProtection="1">
      <alignment horizontal="center" vertical="center"/>
      <protection locked="0"/>
    </xf>
    <xf numFmtId="2" fontId="19" fillId="17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/>
    <xf numFmtId="0" fontId="20" fillId="15" borderId="0" xfId="0" applyFont="1" applyFill="1" applyBorder="1" applyAlignment="1" applyProtection="1">
      <alignment horizontal="distributed" vertical="distributed"/>
      <protection locked="0"/>
    </xf>
    <xf numFmtId="0" fontId="21" fillId="15" borderId="0" xfId="0" applyFont="1" applyFill="1" applyBorder="1" applyAlignment="1" applyProtection="1">
      <alignment vertical="distributed"/>
      <protection locked="0"/>
    </xf>
    <xf numFmtId="0" fontId="21" fillId="15" borderId="0" xfId="0" applyFont="1" applyFill="1" applyBorder="1" applyAlignment="1" applyProtection="1">
      <alignment horizontal="distributed" vertical="distributed"/>
      <protection locked="0"/>
    </xf>
    <xf numFmtId="0" fontId="21" fillId="15" borderId="0" xfId="0" applyFont="1" applyFill="1" applyBorder="1" applyAlignment="1" applyProtection="1">
      <alignment horizontal="center" vertical="distributed"/>
      <protection locked="0"/>
    </xf>
    <xf numFmtId="164" fontId="22" fillId="15" borderId="0" xfId="0" applyNumberFormat="1" applyFont="1" applyFill="1" applyBorder="1" applyAlignment="1" applyProtection="1">
      <alignment horizontal="center" vertical="center"/>
      <protection locked="0"/>
    </xf>
    <xf numFmtId="164" fontId="21" fillId="15" borderId="0" xfId="0" applyNumberFormat="1" applyFont="1" applyFill="1" applyBorder="1" applyAlignment="1" applyProtection="1">
      <alignment horizontal="center" vertical="center"/>
      <protection locked="0"/>
    </xf>
    <xf numFmtId="2" fontId="21" fillId="15" borderId="0" xfId="0" applyNumberFormat="1" applyFont="1" applyFill="1" applyBorder="1" applyAlignment="1" applyProtection="1">
      <alignment horizontal="center" vertical="center"/>
      <protection locked="0"/>
    </xf>
    <xf numFmtId="164" fontId="23" fillId="15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/>
    <xf numFmtId="0" fontId="0" fillId="15" borderId="0" xfId="0" applyFill="1" applyAlignment="1" applyProtection="1">
      <alignment horizontal="left"/>
      <protection locked="0"/>
    </xf>
    <xf numFmtId="0" fontId="16" fillId="15" borderId="0" xfId="0" applyFont="1" applyFill="1" applyAlignment="1" applyProtection="1">
      <alignment horizontal="left"/>
      <protection locked="0"/>
    </xf>
    <xf numFmtId="0" fontId="0" fillId="15" borderId="0" xfId="0" applyFill="1" applyAlignment="1" applyProtection="1">
      <protection locked="0"/>
    </xf>
    <xf numFmtId="0" fontId="25" fillId="15" borderId="0" xfId="0" applyFont="1" applyFill="1" applyAlignment="1" applyProtection="1">
      <alignment horizontal="center"/>
      <protection locked="0"/>
    </xf>
    <xf numFmtId="0" fontId="0" fillId="17" borderId="0" xfId="0" applyFill="1" applyProtection="1">
      <protection locked="0"/>
    </xf>
    <xf numFmtId="0" fontId="2" fillId="17" borderId="0" xfId="0" applyFont="1" applyFill="1" applyProtection="1">
      <protection locked="0"/>
    </xf>
    <xf numFmtId="0" fontId="0" fillId="0" borderId="0" xfId="0" applyFill="1"/>
    <xf numFmtId="0" fontId="25" fillId="0" borderId="0" xfId="0" applyFont="1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2" fillId="0" borderId="0" xfId="0" applyFont="1" applyFill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5" fillId="15" borderId="10" xfId="37" applyFont="1" applyFill="1" applyBorder="1" applyAlignment="1">
      <alignment horizontal="distributed"/>
    </xf>
    <xf numFmtId="0" fontId="7" fillId="15" borderId="12" xfId="37" applyFont="1" applyFill="1" applyBorder="1" applyAlignment="1">
      <alignment horizontal="distributed" vertical="distributed"/>
    </xf>
    <xf numFmtId="165" fontId="18" fillId="15" borderId="12" xfId="0" applyNumberFormat="1" applyFont="1" applyFill="1" applyBorder="1" applyAlignment="1" applyProtection="1">
      <alignment horizontal="distributed" vertical="center"/>
      <protection locked="0"/>
    </xf>
    <xf numFmtId="165" fontId="19" fillId="17" borderId="12" xfId="37" applyNumberFormat="1" applyFont="1" applyFill="1" applyBorder="1" applyAlignment="1" applyProtection="1">
      <alignment horizontal="center" vertical="center"/>
      <protection locked="0"/>
    </xf>
    <xf numFmtId="165" fontId="15" fillId="17" borderId="12" xfId="37" applyNumberFormat="1" applyFont="1" applyFill="1" applyBorder="1" applyAlignment="1" applyProtection="1">
      <alignment horizontal="center" vertical="center"/>
      <protection locked="0"/>
    </xf>
    <xf numFmtId="2" fontId="26" fillId="17" borderId="0" xfId="0" applyNumberFormat="1" applyFont="1" applyFill="1" applyAlignment="1">
      <alignment vertical="center"/>
    </xf>
    <xf numFmtId="0" fontId="16" fillId="0" borderId="0" xfId="37"/>
    <xf numFmtId="164" fontId="89" fillId="17" borderId="13" xfId="0" applyNumberFormat="1" applyFont="1" applyFill="1" applyBorder="1" applyAlignment="1" applyProtection="1">
      <alignment horizontal="center" vertical="center"/>
      <protection locked="0"/>
    </xf>
    <xf numFmtId="164" fontId="89" fillId="17" borderId="14" xfId="0" applyNumberFormat="1" applyFont="1" applyFill="1" applyBorder="1" applyAlignment="1" applyProtection="1">
      <alignment horizontal="center" vertical="center"/>
      <protection locked="0"/>
    </xf>
    <xf numFmtId="164" fontId="89" fillId="17" borderId="15" xfId="0" applyNumberFormat="1" applyFont="1" applyFill="1" applyBorder="1" applyAlignment="1" applyProtection="1">
      <alignment horizontal="center" vertical="center"/>
      <protection locked="0"/>
    </xf>
    <xf numFmtId="164" fontId="89" fillId="19" borderId="14" xfId="37" applyNumberFormat="1" applyFont="1" applyFill="1" applyBorder="1" applyAlignment="1">
      <alignment horizontal="center" vertical="center"/>
    </xf>
    <xf numFmtId="2" fontId="89" fillId="17" borderId="12" xfId="0" applyNumberFormat="1" applyFont="1" applyFill="1" applyBorder="1" applyAlignment="1" applyProtection="1">
      <alignment horizontal="center" vertical="center"/>
      <protection locked="0"/>
    </xf>
    <xf numFmtId="164" fontId="89" fillId="19" borderId="16" xfId="37" applyNumberFormat="1" applyFont="1" applyFill="1" applyBorder="1" applyAlignment="1">
      <alignment horizontal="center" vertical="center"/>
    </xf>
    <xf numFmtId="0" fontId="0" fillId="15" borderId="14" xfId="0" applyFill="1" applyBorder="1"/>
    <xf numFmtId="0" fontId="29" fillId="0" borderId="0" xfId="38"/>
    <xf numFmtId="0" fontId="30" fillId="0" borderId="0" xfId="38" applyFont="1"/>
    <xf numFmtId="0" fontId="31" fillId="0" borderId="0" xfId="38" applyFont="1"/>
    <xf numFmtId="0" fontId="35" fillId="0" borderId="0" xfId="38" applyFont="1"/>
    <xf numFmtId="0" fontId="33" fillId="0" borderId="0" xfId="38" applyFont="1"/>
    <xf numFmtId="0" fontId="33" fillId="0" borderId="0" xfId="38" applyFont="1" applyBorder="1"/>
    <xf numFmtId="0" fontId="31" fillId="0" borderId="12" xfId="38" applyFont="1" applyBorder="1"/>
    <xf numFmtId="0" fontId="38" fillId="0" borderId="12" xfId="38" applyFont="1" applyBorder="1" applyAlignment="1">
      <alignment horizontal="center"/>
    </xf>
    <xf numFmtId="0" fontId="31" fillId="0" borderId="12" xfId="38" applyFont="1" applyBorder="1" applyAlignment="1">
      <alignment horizontal="center"/>
    </xf>
    <xf numFmtId="0" fontId="39" fillId="0" borderId="12" xfId="38" applyFont="1" applyBorder="1" applyAlignment="1">
      <alignment horizontal="center" vertical="center"/>
    </xf>
    <xf numFmtId="0" fontId="41" fillId="0" borderId="12" xfId="38" applyFont="1" applyBorder="1" applyAlignment="1">
      <alignment horizontal="center" vertical="center"/>
    </xf>
    <xf numFmtId="0" fontId="42" fillId="0" borderId="0" xfId="38" applyFont="1" applyAlignment="1">
      <alignment vertical="center"/>
    </xf>
    <xf numFmtId="0" fontId="43" fillId="0" borderId="0" xfId="38" applyFont="1" applyBorder="1" applyAlignment="1">
      <alignment horizontal="center" vertical="center"/>
    </xf>
    <xf numFmtId="0" fontId="45" fillId="0" borderId="12" xfId="38" applyFont="1" applyBorder="1" applyAlignment="1">
      <alignment horizontal="center" vertical="center"/>
    </xf>
    <xf numFmtId="0" fontId="46" fillId="0" borderId="12" xfId="38" applyFont="1" applyBorder="1" applyAlignment="1">
      <alignment horizontal="center" vertical="center"/>
    </xf>
    <xf numFmtId="0" fontId="29" fillId="0" borderId="0" xfId="38" applyAlignment="1">
      <alignment vertical="center"/>
    </xf>
    <xf numFmtId="0" fontId="31" fillId="0" borderId="0" xfId="38" applyFont="1" applyBorder="1" applyAlignment="1">
      <alignment vertical="center"/>
    </xf>
    <xf numFmtId="0" fontId="31" fillId="0" borderId="0" xfId="38" applyFont="1" applyAlignment="1">
      <alignment vertical="center"/>
    </xf>
    <xf numFmtId="0" fontId="47" fillId="0" borderId="0" xfId="38" applyFont="1" applyAlignment="1">
      <alignment vertical="center"/>
    </xf>
    <xf numFmtId="0" fontId="47" fillId="0" borderId="10" xfId="38" applyFont="1" applyBorder="1" applyAlignment="1">
      <alignment vertical="center"/>
    </xf>
    <xf numFmtId="0" fontId="48" fillId="0" borderId="0" xfId="38" applyFont="1" applyAlignment="1">
      <alignment vertical="center"/>
    </xf>
    <xf numFmtId="0" fontId="35" fillId="0" borderId="0" xfId="38" applyFont="1" applyAlignment="1">
      <alignment vertical="center"/>
    </xf>
    <xf numFmtId="0" fontId="48" fillId="0" borderId="10" xfId="38" applyFont="1" applyBorder="1" applyAlignment="1">
      <alignment vertical="center"/>
    </xf>
    <xf numFmtId="0" fontId="86" fillId="0" borderId="0" xfId="46"/>
    <xf numFmtId="0" fontId="86" fillId="0" borderId="0" xfId="46" applyBorder="1" applyAlignment="1">
      <alignment horizontal="center"/>
    </xf>
    <xf numFmtId="0" fontId="86" fillId="0" borderId="0" xfId="46" applyAlignment="1">
      <alignment horizontal="right"/>
    </xf>
    <xf numFmtId="0" fontId="86" fillId="0" borderId="10" xfId="46" applyBorder="1"/>
    <xf numFmtId="0" fontId="87" fillId="0" borderId="0" xfId="46" applyFont="1" applyAlignment="1"/>
    <xf numFmtId="0" fontId="87" fillId="0" borderId="0" xfId="46" applyFont="1" applyBorder="1" applyAlignment="1">
      <alignment horizontal="left"/>
    </xf>
    <xf numFmtId="0" fontId="87" fillId="0" borderId="0" xfId="46" applyFont="1" applyBorder="1" applyAlignment="1">
      <alignment horizontal="center"/>
    </xf>
    <xf numFmtId="0" fontId="86" fillId="0" borderId="0" xfId="46" applyFont="1"/>
    <xf numFmtId="0" fontId="86" fillId="0" borderId="0" xfId="46" applyFont="1" applyBorder="1" applyAlignment="1">
      <alignment horizontal="center"/>
    </xf>
    <xf numFmtId="0" fontId="87" fillId="0" borderId="0" xfId="46" applyFont="1" applyBorder="1" applyAlignment="1"/>
    <xf numFmtId="0" fontId="94" fillId="0" borderId="0" xfId="46" applyFont="1" applyBorder="1" applyAlignment="1">
      <alignment horizontal="center"/>
    </xf>
    <xf numFmtId="0" fontId="94" fillId="0" borderId="0" xfId="46" applyFont="1" applyBorder="1" applyAlignment="1"/>
    <xf numFmtId="0" fontId="94" fillId="0" borderId="0" xfId="46" applyFont="1" applyBorder="1" applyAlignment="1">
      <alignment horizontal="left"/>
    </xf>
    <xf numFmtId="0" fontId="86" fillId="0" borderId="0" xfId="46" applyFont="1" applyBorder="1"/>
    <xf numFmtId="0" fontId="50" fillId="15" borderId="0" xfId="52" applyFont="1" applyFill="1"/>
    <xf numFmtId="0" fontId="29" fillId="15" borderId="0" xfId="52" applyFill="1"/>
    <xf numFmtId="0" fontId="49" fillId="0" borderId="0" xfId="52" applyFont="1" applyFill="1"/>
    <xf numFmtId="0" fontId="49" fillId="0" borderId="0" xfId="52" applyFont="1" applyFill="1" applyAlignment="1">
      <alignment horizontal="right"/>
    </xf>
    <xf numFmtId="0" fontId="49" fillId="0" borderId="10" xfId="52" applyFont="1" applyFill="1" applyBorder="1"/>
    <xf numFmtId="0" fontId="29" fillId="0" borderId="0" xfId="52" applyFill="1"/>
    <xf numFmtId="0" fontId="29" fillId="0" borderId="0" xfId="52"/>
    <xf numFmtId="0" fontId="42" fillId="0" borderId="0" xfId="52" applyFont="1"/>
    <xf numFmtId="0" fontId="53" fillId="0" borderId="0" xfId="52" applyFont="1" applyFill="1"/>
    <xf numFmtId="49" fontId="53" fillId="0" borderId="0" xfId="52" applyNumberFormat="1" applyFont="1" applyFill="1"/>
    <xf numFmtId="0" fontId="0" fillId="0" borderId="0" xfId="0" applyAlignment="1" applyProtection="1">
      <protection locked="0"/>
    </xf>
    <xf numFmtId="0" fontId="16" fillId="0" borderId="0" xfId="37" applyAlignment="1"/>
    <xf numFmtId="2" fontId="18" fillId="15" borderId="12" xfId="0" applyNumberFormat="1" applyFont="1" applyFill="1" applyBorder="1" applyAlignment="1" applyProtection="1">
      <alignment horizontal="distributed" vertical="center"/>
      <protection locked="0"/>
    </xf>
    <xf numFmtId="0" fontId="7" fillId="15" borderId="13" xfId="37" applyFont="1" applyFill="1" applyBorder="1" applyAlignment="1">
      <alignment horizontal="center" vertical="center" wrapText="1"/>
    </xf>
    <xf numFmtId="0" fontId="29" fillId="0" borderId="0" xfId="52" applyFill="1" applyAlignment="1">
      <alignment horizontal="left"/>
    </xf>
    <xf numFmtId="0" fontId="2" fillId="15" borderId="0" xfId="45" applyFill="1"/>
    <xf numFmtId="0" fontId="5" fillId="15" borderId="10" xfId="45" applyFont="1" applyFill="1" applyBorder="1" applyAlignment="1">
      <alignment horizontal="center"/>
    </xf>
    <xf numFmtId="0" fontId="5" fillId="15" borderId="10" xfId="45" applyFont="1" applyFill="1" applyBorder="1" applyAlignment="1">
      <alignment horizontal="distributed"/>
    </xf>
    <xf numFmtId="0" fontId="10" fillId="0" borderId="0" xfId="45" applyFont="1"/>
    <xf numFmtId="0" fontId="68" fillId="15" borderId="11" xfId="45" applyFont="1" applyFill="1" applyBorder="1" applyAlignment="1">
      <alignment horizontal="center" vertical="center"/>
    </xf>
    <xf numFmtId="0" fontId="68" fillId="15" borderId="12" xfId="45" applyFont="1" applyFill="1" applyBorder="1" applyAlignment="1">
      <alignment horizontal="center" vertical="center"/>
    </xf>
    <xf numFmtId="0" fontId="2" fillId="15" borderId="0" xfId="45" applyFill="1" applyBorder="1"/>
    <xf numFmtId="164" fontId="21" fillId="15" borderId="17" xfId="45" applyNumberFormat="1" applyFont="1" applyFill="1" applyBorder="1" applyAlignment="1">
      <alignment horizontal="center" vertical="center"/>
    </xf>
    <xf numFmtId="164" fontId="21" fillId="15" borderId="18" xfId="45" applyNumberFormat="1" applyFont="1" applyFill="1" applyBorder="1" applyAlignment="1">
      <alignment horizontal="center" vertical="center"/>
    </xf>
    <xf numFmtId="164" fontId="21" fillId="15" borderId="19" xfId="45" applyNumberFormat="1" applyFont="1" applyFill="1" applyBorder="1" applyAlignment="1">
      <alignment horizontal="center" vertical="center"/>
    </xf>
    <xf numFmtId="2" fontId="23" fillId="15" borderId="20" xfId="53" applyNumberFormat="1" applyFont="1" applyFill="1" applyBorder="1" applyAlignment="1" applyProtection="1">
      <alignment horizontal="center" vertical="center"/>
      <protection locked="0"/>
    </xf>
    <xf numFmtId="164" fontId="21" fillId="15" borderId="20" xfId="45" applyNumberFormat="1" applyFont="1" applyFill="1" applyBorder="1" applyAlignment="1">
      <alignment horizontal="center" vertical="center"/>
    </xf>
    <xf numFmtId="165" fontId="21" fillId="15" borderId="20" xfId="45" applyNumberFormat="1" applyFont="1" applyFill="1" applyBorder="1" applyAlignment="1">
      <alignment horizontal="center" vertical="center"/>
    </xf>
    <xf numFmtId="165" fontId="23" fillId="15" borderId="20" xfId="45" applyNumberFormat="1" applyFont="1" applyFill="1" applyBorder="1" applyAlignment="1" applyProtection="1">
      <alignment horizontal="center" vertical="center"/>
      <protection locked="0"/>
    </xf>
    <xf numFmtId="0" fontId="24" fillId="0" borderId="0" xfId="45" applyFont="1" applyFill="1"/>
    <xf numFmtId="0" fontId="21" fillId="15" borderId="21" xfId="42" applyFont="1" applyFill="1" applyBorder="1" applyAlignment="1">
      <alignment vertical="distributed"/>
    </xf>
    <xf numFmtId="164" fontId="21" fillId="15" borderId="13" xfId="45" applyNumberFormat="1" applyFont="1" applyFill="1" applyBorder="1" applyAlignment="1">
      <alignment horizontal="center" vertical="center"/>
    </xf>
    <xf numFmtId="164" fontId="21" fillId="15" borderId="14" xfId="45" applyNumberFormat="1" applyFont="1" applyFill="1" applyBorder="1" applyAlignment="1">
      <alignment horizontal="center" vertical="center"/>
    </xf>
    <xf numFmtId="164" fontId="21" fillId="15" borderId="15" xfId="45" applyNumberFormat="1" applyFont="1" applyFill="1" applyBorder="1" applyAlignment="1">
      <alignment horizontal="center" vertical="center"/>
    </xf>
    <xf numFmtId="2" fontId="23" fillId="15" borderId="12" xfId="53" applyNumberFormat="1" applyFont="1" applyFill="1" applyBorder="1" applyAlignment="1" applyProtection="1">
      <alignment horizontal="center" vertical="center"/>
      <protection locked="0"/>
    </xf>
    <xf numFmtId="164" fontId="21" fillId="17" borderId="12" xfId="45" applyNumberFormat="1" applyFont="1" applyFill="1" applyBorder="1" applyAlignment="1">
      <alignment horizontal="center" vertical="center"/>
    </xf>
    <xf numFmtId="165" fontId="21" fillId="17" borderId="12" xfId="45" applyNumberFormat="1" applyFont="1" applyFill="1" applyBorder="1" applyAlignment="1">
      <alignment horizontal="center" vertical="center"/>
    </xf>
    <xf numFmtId="165" fontId="23" fillId="15" borderId="12" xfId="45" applyNumberFormat="1" applyFont="1" applyFill="1" applyBorder="1" applyAlignment="1" applyProtection="1">
      <alignment horizontal="center" vertical="center"/>
      <protection locked="0"/>
    </xf>
    <xf numFmtId="0" fontId="21" fillId="15" borderId="21" xfId="42" applyFont="1" applyFill="1" applyBorder="1" applyAlignment="1">
      <alignment vertical="distributed" wrapText="1"/>
    </xf>
    <xf numFmtId="0" fontId="21" fillId="15" borderId="22" xfId="42" applyFont="1" applyFill="1" applyBorder="1" applyAlignment="1">
      <alignment horizontal="left" vertical="distributed"/>
    </xf>
    <xf numFmtId="0" fontId="95" fillId="15" borderId="23" xfId="42" applyFont="1" applyFill="1" applyBorder="1" applyAlignment="1">
      <alignment vertical="distributed"/>
    </xf>
    <xf numFmtId="164" fontId="21" fillId="15" borderId="24" xfId="45" applyNumberFormat="1" applyFont="1" applyFill="1" applyBorder="1" applyAlignment="1">
      <alignment horizontal="center" vertical="center"/>
    </xf>
    <xf numFmtId="164" fontId="21" fillId="15" borderId="25" xfId="45" applyNumberFormat="1" applyFont="1" applyFill="1" applyBorder="1" applyAlignment="1">
      <alignment horizontal="center" vertical="center"/>
    </xf>
    <xf numFmtId="164" fontId="21" fillId="15" borderId="26" xfId="45" applyNumberFormat="1" applyFont="1" applyFill="1" applyBorder="1" applyAlignment="1">
      <alignment horizontal="center" vertical="center"/>
    </xf>
    <xf numFmtId="2" fontId="23" fillId="15" borderId="27" xfId="53" applyNumberFormat="1" applyFont="1" applyFill="1" applyBorder="1" applyAlignment="1" applyProtection="1">
      <alignment horizontal="center" vertical="center"/>
      <protection locked="0"/>
    </xf>
    <xf numFmtId="164" fontId="21" fillId="15" borderId="27" xfId="45" applyNumberFormat="1" applyFont="1" applyFill="1" applyBorder="1" applyAlignment="1">
      <alignment horizontal="center" vertical="center"/>
    </xf>
    <xf numFmtId="165" fontId="21" fillId="15" borderId="27" xfId="45" applyNumberFormat="1" applyFont="1" applyFill="1" applyBorder="1" applyAlignment="1">
      <alignment horizontal="center" vertical="center"/>
    </xf>
    <xf numFmtId="165" fontId="23" fillId="15" borderId="27" xfId="45" applyNumberFormat="1" applyFont="1" applyFill="1" applyBorder="1" applyAlignment="1" applyProtection="1">
      <alignment horizontal="center" vertical="center"/>
      <protection locked="0"/>
    </xf>
    <xf numFmtId="165" fontId="23" fillId="15" borderId="28" xfId="45" applyNumberFormat="1" applyFont="1" applyFill="1" applyBorder="1" applyAlignment="1" applyProtection="1">
      <alignment horizontal="center" vertical="center"/>
      <protection locked="0"/>
    </xf>
    <xf numFmtId="0" fontId="24" fillId="16" borderId="0" xfId="45" applyFont="1" applyFill="1"/>
    <xf numFmtId="0" fontId="95" fillId="17" borderId="23" xfId="40" applyFont="1" applyFill="1" applyBorder="1" applyAlignment="1">
      <alignment horizontal="left" vertical="center"/>
    </xf>
    <xf numFmtId="0" fontId="21" fillId="15" borderId="29" xfId="39" applyFont="1" applyFill="1" applyBorder="1" applyAlignment="1">
      <alignment vertical="center"/>
    </xf>
    <xf numFmtId="0" fontId="21" fillId="15" borderId="21" xfId="39" applyFont="1" applyFill="1" applyBorder="1" applyAlignment="1">
      <alignment vertical="center"/>
    </xf>
    <xf numFmtId="0" fontId="21" fillId="15" borderId="21" xfId="54" applyFont="1" applyFill="1" applyBorder="1" applyAlignment="1" applyProtection="1">
      <alignment horizontal="left" vertical="center"/>
      <protection locked="0"/>
    </xf>
    <xf numFmtId="0" fontId="21" fillId="15" borderId="29" xfId="41" applyFont="1" applyFill="1" applyBorder="1" applyAlignment="1">
      <alignment horizontal="left" vertical="center"/>
    </xf>
    <xf numFmtId="0" fontId="21" fillId="15" borderId="21" xfId="41" applyFont="1" applyFill="1" applyBorder="1" applyAlignment="1">
      <alignment horizontal="left" vertical="center"/>
    </xf>
    <xf numFmtId="0" fontId="95" fillId="17" borderId="23" xfId="50" applyFont="1" applyFill="1" applyBorder="1" applyAlignment="1">
      <alignment horizontal="left" vertical="center"/>
    </xf>
    <xf numFmtId="0" fontId="21" fillId="15" borderId="29" xfId="54" applyFont="1" applyFill="1" applyBorder="1" applyAlignment="1" applyProtection="1">
      <alignment horizontal="left" vertical="center"/>
      <protection locked="0"/>
    </xf>
    <xf numFmtId="0" fontId="20" fillId="0" borderId="0" xfId="45" applyFont="1" applyFill="1" applyBorder="1" applyAlignment="1" applyProtection="1">
      <alignment horizontal="center" vertical="distributed"/>
      <protection locked="0"/>
    </xf>
    <xf numFmtId="0" fontId="21" fillId="15" borderId="0" xfId="42" applyFont="1" applyFill="1" applyBorder="1" applyAlignment="1">
      <alignment horizontal="center" vertical="distributed"/>
    </xf>
    <xf numFmtId="0" fontId="21" fillId="15" borderId="0" xfId="41" applyFont="1" applyFill="1" applyBorder="1" applyAlignment="1">
      <alignment horizontal="left" vertical="center"/>
    </xf>
    <xf numFmtId="164" fontId="72" fillId="15" borderId="0" xfId="45" applyNumberFormat="1" applyFont="1" applyFill="1" applyBorder="1" applyAlignment="1">
      <alignment horizontal="center" vertical="center"/>
    </xf>
    <xf numFmtId="164" fontId="21" fillId="15" borderId="0" xfId="53" applyNumberFormat="1" applyFont="1" applyFill="1" applyBorder="1" applyAlignment="1" applyProtection="1">
      <alignment horizontal="center" vertical="center"/>
      <protection locked="0"/>
    </xf>
    <xf numFmtId="2" fontId="72" fillId="15" borderId="0" xfId="45" applyNumberFormat="1" applyFont="1" applyFill="1" applyBorder="1" applyAlignment="1">
      <alignment horizontal="center" vertical="center"/>
    </xf>
    <xf numFmtId="165" fontId="23" fillId="15" borderId="0" xfId="45" applyNumberFormat="1" applyFont="1" applyFill="1" applyBorder="1" applyAlignment="1" applyProtection="1">
      <alignment horizontal="center" vertical="center"/>
      <protection locked="0"/>
    </xf>
    <xf numFmtId="0" fontId="25" fillId="15" borderId="0" xfId="45" applyFont="1" applyFill="1" applyAlignment="1">
      <alignment horizontal="center"/>
    </xf>
    <xf numFmtId="0" fontId="2" fillId="15" borderId="0" xfId="45" applyFill="1" applyAlignment="1">
      <alignment horizontal="center" vertical="center"/>
    </xf>
    <xf numFmtId="0" fontId="2" fillId="0" borderId="0" xfId="45" applyFill="1"/>
    <xf numFmtId="0" fontId="2" fillId="0" borderId="0" xfId="45" applyFont="1" applyFill="1" applyAlignment="1">
      <alignment horizontal="left"/>
    </xf>
    <xf numFmtId="0" fontId="2" fillId="0" borderId="0" xfId="45" applyFill="1" applyAlignment="1">
      <alignment horizontal="center" vertical="center"/>
    </xf>
    <xf numFmtId="0" fontId="25" fillId="0" borderId="0" xfId="45" applyFont="1" applyFill="1" applyAlignment="1">
      <alignment horizontal="center"/>
    </xf>
    <xf numFmtId="0" fontId="2" fillId="0" borderId="0" xfId="45" applyFill="1" applyAlignment="1">
      <alignment horizontal="center"/>
    </xf>
    <xf numFmtId="0" fontId="2" fillId="0" borderId="0" xfId="45"/>
    <xf numFmtId="0" fontId="2" fillId="0" borderId="0" xfId="45" applyAlignment="1">
      <alignment horizontal="center"/>
    </xf>
    <xf numFmtId="0" fontId="2" fillId="0" borderId="0" xfId="45" applyAlignment="1">
      <alignment horizontal="center" vertical="center"/>
    </xf>
    <xf numFmtId="0" fontId="73" fillId="0" borderId="0" xfId="52" applyFont="1" applyFill="1" applyAlignment="1">
      <alignment horizontal="center"/>
    </xf>
    <xf numFmtId="0" fontId="4" fillId="15" borderId="0" xfId="47" applyFont="1" applyFill="1" applyBorder="1" applyAlignment="1">
      <alignment horizontal="left"/>
    </xf>
    <xf numFmtId="0" fontId="29" fillId="0" borderId="10" xfId="52" applyFill="1" applyBorder="1"/>
    <xf numFmtId="0" fontId="75" fillId="0" borderId="0" xfId="52" applyFont="1" applyFill="1" applyAlignment="1">
      <alignment horizontal="center"/>
    </xf>
    <xf numFmtId="0" fontId="42" fillId="0" borderId="0" xfId="52" applyFont="1" applyFill="1"/>
    <xf numFmtId="16" fontId="42" fillId="0" borderId="0" xfId="52" applyNumberFormat="1" applyFont="1" applyFill="1"/>
    <xf numFmtId="0" fontId="77" fillId="0" borderId="0" xfId="52" applyFont="1" applyFill="1" applyAlignment="1">
      <alignment horizontal="center"/>
    </xf>
    <xf numFmtId="0" fontId="78" fillId="0" borderId="0" xfId="52" applyFont="1" applyFill="1"/>
    <xf numFmtId="49" fontId="42" fillId="0" borderId="0" xfId="52" applyNumberFormat="1" applyFont="1" applyFill="1"/>
    <xf numFmtId="0" fontId="79" fillId="0" borderId="0" xfId="52" applyFont="1" applyFill="1"/>
    <xf numFmtId="0" fontId="29" fillId="0" borderId="0" xfId="52" applyFont="1" applyFill="1" applyAlignment="1">
      <alignment horizontal="left"/>
    </xf>
    <xf numFmtId="0" fontId="0" fillId="0" borderId="0" xfId="52" applyFont="1" applyFill="1" applyAlignment="1">
      <alignment horizontal="left"/>
    </xf>
    <xf numFmtId="0" fontId="29" fillId="0" borderId="0" xfId="52" applyFont="1" applyFill="1"/>
    <xf numFmtId="0" fontId="29" fillId="0" borderId="0" xfId="52" applyFill="1" applyBorder="1"/>
    <xf numFmtId="0" fontId="29" fillId="0" borderId="0" xfId="52" applyFont="1" applyFill="1" applyAlignment="1">
      <alignment horizontal="right"/>
    </xf>
    <xf numFmtId="0" fontId="77" fillId="0" borderId="0" xfId="52" applyFont="1" applyFill="1" applyAlignment="1">
      <alignment horizontal="left"/>
    </xf>
    <xf numFmtId="49" fontId="29" fillId="0" borderId="0" xfId="52" applyNumberFormat="1" applyFont="1" applyFill="1"/>
    <xf numFmtId="0" fontId="13" fillId="15" borderId="0" xfId="0" applyFont="1" applyFill="1" applyBorder="1" applyAlignment="1">
      <alignment horizontal="center" vertical="distributed"/>
    </xf>
    <xf numFmtId="0" fontId="21" fillId="15" borderId="0" xfId="0" applyFont="1" applyFill="1" applyBorder="1" applyAlignment="1">
      <alignment vertical="distributed"/>
    </xf>
    <xf numFmtId="0" fontId="15" fillId="15" borderId="0" xfId="0" applyFont="1" applyFill="1" applyBorder="1" applyAlignment="1">
      <alignment vertical="distributed"/>
    </xf>
    <xf numFmtId="0" fontId="14" fillId="15" borderId="12" xfId="0" applyFont="1" applyFill="1" applyBorder="1" applyAlignment="1" applyProtection="1">
      <alignment horizontal="distributed" vertical="distributed"/>
      <protection locked="0"/>
    </xf>
    <xf numFmtId="0" fontId="74" fillId="0" borderId="0" xfId="0" applyFont="1" applyFill="1"/>
    <xf numFmtId="0" fontId="21" fillId="17" borderId="0" xfId="0" applyFont="1" applyFill="1" applyBorder="1" applyAlignment="1">
      <alignment vertical="distributed"/>
    </xf>
    <xf numFmtId="0" fontId="24" fillId="17" borderId="0" xfId="0" applyFont="1" applyFill="1"/>
    <xf numFmtId="0" fontId="81" fillId="17" borderId="12" xfId="0" applyFont="1" applyFill="1" applyBorder="1" applyAlignment="1" applyProtection="1">
      <alignment horizontal="distributed" vertical="distributed"/>
      <protection locked="0"/>
    </xf>
    <xf numFmtId="0" fontId="21" fillId="15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15" fillId="17" borderId="0" xfId="0" applyFont="1" applyFill="1" applyBorder="1" applyAlignment="1">
      <alignment horizontal="center" vertical="distributed"/>
    </xf>
    <xf numFmtId="0" fontId="2" fillId="17" borderId="0" xfId="0" applyFont="1" applyFill="1"/>
    <xf numFmtId="49" fontId="2" fillId="17" borderId="0" xfId="0" applyNumberFormat="1" applyFont="1" applyFill="1" applyAlignment="1">
      <alignment horizontal="center"/>
    </xf>
    <xf numFmtId="0" fontId="2" fillId="17" borderId="0" xfId="0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1" fillId="17" borderId="0" xfId="0" applyFont="1" applyFill="1" applyBorder="1" applyAlignment="1">
      <alignment vertical="center"/>
    </xf>
    <xf numFmtId="0" fontId="24" fillId="17" borderId="0" xfId="0" applyFont="1" applyFill="1" applyAlignment="1">
      <alignment vertical="center"/>
    </xf>
    <xf numFmtId="0" fontId="96" fillId="17" borderId="12" xfId="0" applyFont="1" applyFill="1" applyBorder="1" applyAlignment="1" applyProtection="1">
      <alignment horizontal="distributed" vertical="distributed"/>
      <protection locked="0"/>
    </xf>
    <xf numFmtId="164" fontId="89" fillId="17" borderId="31" xfId="0" applyNumberFormat="1" applyFont="1" applyFill="1" applyBorder="1" applyAlignment="1" applyProtection="1">
      <alignment horizontal="center" vertical="center"/>
      <protection locked="0"/>
    </xf>
    <xf numFmtId="164" fontId="89" fillId="17" borderId="10" xfId="0" applyNumberFormat="1" applyFont="1" applyFill="1" applyBorder="1" applyAlignment="1" applyProtection="1">
      <alignment horizontal="center" vertical="center"/>
      <protection locked="0"/>
    </xf>
    <xf numFmtId="164" fontId="89" fillId="17" borderId="32" xfId="0" applyNumberFormat="1" applyFont="1" applyFill="1" applyBorder="1" applyAlignment="1" applyProtection="1">
      <alignment horizontal="center" vertical="center"/>
      <protection locked="0"/>
    </xf>
    <xf numFmtId="165" fontId="88" fillId="17" borderId="11" xfId="37" applyNumberFormat="1" applyFont="1" applyFill="1" applyBorder="1" applyAlignment="1" applyProtection="1">
      <alignment horizontal="center" vertical="center"/>
      <protection locked="0"/>
    </xf>
    <xf numFmtId="164" fontId="89" fillId="17" borderId="11" xfId="0" applyNumberFormat="1" applyFont="1" applyFill="1" applyBorder="1" applyAlignment="1" applyProtection="1">
      <alignment horizontal="center" vertical="center"/>
      <protection locked="0"/>
    </xf>
    <xf numFmtId="165" fontId="89" fillId="17" borderId="11" xfId="0" applyNumberFormat="1" applyFont="1" applyFill="1" applyBorder="1" applyAlignment="1" applyProtection="1">
      <alignment horizontal="center" vertical="center"/>
      <protection locked="0"/>
    </xf>
    <xf numFmtId="165" fontId="90" fillId="17" borderId="11" xfId="37" applyNumberFormat="1" applyFont="1" applyFill="1" applyBorder="1" applyAlignment="1" applyProtection="1">
      <alignment horizontal="center" vertical="center"/>
      <protection locked="0"/>
    </xf>
    <xf numFmtId="165" fontId="91" fillId="17" borderId="11" xfId="37" applyNumberFormat="1" applyFont="1" applyFill="1" applyBorder="1" applyAlignment="1" applyProtection="1">
      <alignment horizontal="center" vertical="center"/>
      <protection locked="0"/>
    </xf>
    <xf numFmtId="165" fontId="92" fillId="17" borderId="11" xfId="37" applyNumberFormat="1" applyFont="1" applyFill="1" applyBorder="1" applyAlignment="1" applyProtection="1">
      <alignment horizontal="center" vertical="center"/>
      <protection locked="0"/>
    </xf>
    <xf numFmtId="2" fontId="17" fillId="17" borderId="11" xfId="0" applyNumberFormat="1" applyFont="1" applyFill="1" applyBorder="1" applyAlignment="1" applyProtection="1">
      <alignment horizontal="center" vertical="center"/>
      <protection locked="0"/>
    </xf>
    <xf numFmtId="0" fontId="21" fillId="15" borderId="23" xfId="42" applyFont="1" applyFill="1" applyBorder="1" applyAlignment="1">
      <alignment horizontal="left" vertical="distributed"/>
    </xf>
    <xf numFmtId="0" fontId="21" fillId="17" borderId="11" xfId="50" applyFont="1" applyFill="1" applyBorder="1" applyAlignment="1">
      <alignment horizontal="center" vertical="center"/>
    </xf>
    <xf numFmtId="164" fontId="89" fillId="19" borderId="10" xfId="37" applyNumberFormat="1" applyFont="1" applyFill="1" applyBorder="1" applyAlignment="1">
      <alignment horizontal="center" vertical="center"/>
    </xf>
    <xf numFmtId="165" fontId="18" fillId="15" borderId="11" xfId="0" applyNumberFormat="1" applyFont="1" applyFill="1" applyBorder="1" applyAlignment="1" applyProtection="1">
      <alignment horizontal="distributed" vertical="center"/>
      <protection locked="0"/>
    </xf>
    <xf numFmtId="2" fontId="18" fillId="15" borderId="11" xfId="0" applyNumberFormat="1" applyFont="1" applyFill="1" applyBorder="1" applyAlignment="1" applyProtection="1">
      <alignment horizontal="distributed" vertical="center"/>
      <protection locked="0"/>
    </xf>
    <xf numFmtId="165" fontId="19" fillId="17" borderId="11" xfId="37" applyNumberFormat="1" applyFont="1" applyFill="1" applyBorder="1" applyAlignment="1" applyProtection="1">
      <alignment horizontal="center" vertical="center"/>
      <protection locked="0"/>
    </xf>
    <xf numFmtId="2" fontId="18" fillId="15" borderId="14" xfId="0" applyNumberFormat="1" applyFont="1" applyFill="1" applyBorder="1" applyAlignment="1" applyProtection="1">
      <alignment horizontal="distributed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16" fillId="0" borderId="0" xfId="37" applyBorder="1"/>
    <xf numFmtId="0" fontId="2" fillId="0" borderId="0" xfId="0" applyFont="1" applyBorder="1" applyProtection="1">
      <protection locked="0"/>
    </xf>
    <xf numFmtId="2" fontId="23" fillId="15" borderId="11" xfId="53" applyNumberFormat="1" applyFont="1" applyFill="1" applyBorder="1" applyAlignment="1" applyProtection="1">
      <alignment horizontal="center" vertical="center"/>
      <protection locked="0"/>
    </xf>
    <xf numFmtId="165" fontId="23" fillId="15" borderId="11" xfId="45" applyNumberFormat="1" applyFont="1" applyFill="1" applyBorder="1" applyAlignment="1" applyProtection="1">
      <alignment horizontal="center" vertical="center"/>
      <protection locked="0"/>
    </xf>
    <xf numFmtId="2" fontId="23" fillId="15" borderId="29" xfId="53" applyNumberFormat="1" applyFont="1" applyFill="1" applyBorder="1" applyAlignment="1" applyProtection="1">
      <alignment horizontal="center" vertical="center"/>
      <protection locked="0"/>
    </xf>
    <xf numFmtId="2" fontId="23" fillId="15" borderId="21" xfId="53" applyNumberFormat="1" applyFont="1" applyFill="1" applyBorder="1" applyAlignment="1" applyProtection="1">
      <alignment horizontal="center" vertical="center"/>
      <protection locked="0"/>
    </xf>
    <xf numFmtId="164" fontId="21" fillId="15" borderId="31" xfId="45" applyNumberFormat="1" applyFont="1" applyFill="1" applyBorder="1" applyAlignment="1">
      <alignment horizontal="center" vertical="center"/>
    </xf>
    <xf numFmtId="164" fontId="21" fillId="15" borderId="10" xfId="45" applyNumberFormat="1" applyFont="1" applyFill="1" applyBorder="1" applyAlignment="1">
      <alignment horizontal="center" vertical="center"/>
    </xf>
    <xf numFmtId="164" fontId="21" fillId="15" borderId="32" xfId="45" applyNumberFormat="1" applyFont="1" applyFill="1" applyBorder="1" applyAlignment="1">
      <alignment horizontal="center" vertical="center"/>
    </xf>
    <xf numFmtId="164" fontId="21" fillId="15" borderId="11" xfId="45" applyNumberFormat="1" applyFont="1" applyFill="1" applyBorder="1" applyAlignment="1">
      <alignment horizontal="center" vertical="center"/>
    </xf>
    <xf numFmtId="165" fontId="21" fillId="15" borderId="11" xfId="45" applyNumberFormat="1" applyFont="1" applyFill="1" applyBorder="1" applyAlignment="1">
      <alignment horizontal="center" vertical="center"/>
    </xf>
    <xf numFmtId="0" fontId="0" fillId="0" borderId="0" xfId="0" applyBorder="1" applyAlignment="1" applyProtection="1">
      <protection locked="0"/>
    </xf>
    <xf numFmtId="0" fontId="0" fillId="0" borderId="0" xfId="0" applyBorder="1"/>
    <xf numFmtId="165" fontId="88" fillId="17" borderId="30" xfId="37" applyNumberFormat="1" applyFont="1" applyFill="1" applyBorder="1" applyAlignment="1" applyProtection="1">
      <alignment horizontal="center" vertical="center"/>
      <protection locked="0"/>
    </xf>
    <xf numFmtId="164" fontId="89" fillId="17" borderId="30" xfId="0" applyNumberFormat="1" applyFont="1" applyFill="1" applyBorder="1" applyAlignment="1" applyProtection="1">
      <alignment horizontal="center" vertical="center"/>
      <protection locked="0"/>
    </xf>
    <xf numFmtId="165" fontId="89" fillId="17" borderId="30" xfId="0" applyNumberFormat="1" applyFont="1" applyFill="1" applyBorder="1" applyAlignment="1" applyProtection="1">
      <alignment horizontal="center" vertical="center"/>
      <protection locked="0"/>
    </xf>
    <xf numFmtId="165" fontId="90" fillId="17" borderId="30" xfId="37" applyNumberFormat="1" applyFont="1" applyFill="1" applyBorder="1" applyAlignment="1" applyProtection="1">
      <alignment horizontal="center" vertical="center"/>
      <protection locked="0"/>
    </xf>
    <xf numFmtId="165" fontId="91" fillId="17" borderId="30" xfId="37" applyNumberFormat="1" applyFont="1" applyFill="1" applyBorder="1" applyAlignment="1" applyProtection="1">
      <alignment horizontal="center" vertical="center"/>
      <protection locked="0"/>
    </xf>
    <xf numFmtId="165" fontId="92" fillId="17" borderId="30" xfId="37" applyNumberFormat="1" applyFont="1" applyFill="1" applyBorder="1" applyAlignment="1" applyProtection="1">
      <alignment horizontal="center" vertical="center"/>
      <protection locked="0"/>
    </xf>
    <xf numFmtId="2" fontId="17" fillId="17" borderId="30" xfId="0" applyNumberFormat="1" applyFont="1" applyFill="1" applyBorder="1" applyAlignment="1" applyProtection="1">
      <alignment horizontal="center" vertical="center"/>
      <protection locked="0"/>
    </xf>
    <xf numFmtId="0" fontId="16" fillId="17" borderId="0" xfId="0" applyFont="1" applyFill="1" applyBorder="1" applyAlignment="1">
      <alignment vertical="center"/>
    </xf>
    <xf numFmtId="0" fontId="16" fillId="17" borderId="33" xfId="0" applyFont="1" applyFill="1" applyBorder="1" applyAlignment="1">
      <alignment vertical="center"/>
    </xf>
    <xf numFmtId="0" fontId="0" fillId="17" borderId="0" xfId="0" applyFill="1" applyAlignment="1" applyProtection="1">
      <alignment horizontal="left" vertical="center"/>
      <protection locked="0"/>
    </xf>
    <xf numFmtId="0" fontId="0" fillId="17" borderId="0" xfId="0" applyFill="1" applyAlignment="1" applyProtection="1">
      <alignment horizontal="center"/>
      <protection locked="0"/>
    </xf>
    <xf numFmtId="0" fontId="21" fillId="17" borderId="12" xfId="0" applyFont="1" applyFill="1" applyBorder="1" applyAlignment="1">
      <alignment horizontal="left" vertical="center"/>
    </xf>
    <xf numFmtId="0" fontId="21" fillId="17" borderId="12" xfId="50" applyFont="1" applyFill="1" applyBorder="1" applyAlignment="1">
      <alignment horizontal="left" vertical="center"/>
    </xf>
    <xf numFmtId="0" fontId="15" fillId="17" borderId="12" xfId="50" applyFont="1" applyFill="1" applyBorder="1" applyAlignment="1">
      <alignment horizontal="left" vertical="center"/>
    </xf>
    <xf numFmtId="0" fontId="54" fillId="17" borderId="12" xfId="39" applyFont="1" applyFill="1" applyBorder="1" applyAlignment="1">
      <alignment vertical="center"/>
    </xf>
    <xf numFmtId="6" fontId="21" fillId="17" borderId="12" xfId="50" applyNumberFormat="1" applyFont="1" applyFill="1" applyBorder="1" applyAlignment="1">
      <alignment horizontal="center" vertical="center"/>
    </xf>
    <xf numFmtId="0" fontId="21" fillId="17" borderId="12" xfId="50" applyFont="1" applyFill="1" applyBorder="1" applyAlignment="1">
      <alignment horizontal="center" vertical="center"/>
    </xf>
    <xf numFmtId="0" fontId="21" fillId="17" borderId="12" xfId="0" applyFont="1" applyFill="1" applyBorder="1" applyAlignment="1">
      <alignment vertical="center"/>
    </xf>
    <xf numFmtId="49" fontId="21" fillId="17" borderId="12" xfId="0" applyNumberFormat="1" applyFont="1" applyFill="1" applyBorder="1" applyAlignment="1">
      <alignment horizontal="center" vertical="center"/>
    </xf>
    <xf numFmtId="0" fontId="21" fillId="17" borderId="12" xfId="0" applyFont="1" applyFill="1" applyBorder="1" applyAlignment="1">
      <alignment horizontal="center" vertical="center"/>
    </xf>
    <xf numFmtId="0" fontId="21" fillId="17" borderId="12" xfId="45" applyFont="1" applyFill="1" applyBorder="1" applyAlignment="1">
      <alignment horizontal="left" vertical="center"/>
    </xf>
    <xf numFmtId="0" fontId="54" fillId="17" borderId="12" xfId="39" applyFont="1" applyFill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34" xfId="0" applyFont="1" applyBorder="1" applyAlignment="1">
      <alignment horizontal="left" vertical="center"/>
    </xf>
    <xf numFmtId="49" fontId="21" fillId="17" borderId="12" xfId="50" applyNumberFormat="1" applyFont="1" applyFill="1" applyBorder="1" applyAlignment="1">
      <alignment horizontal="center" vertical="center"/>
    </xf>
    <xf numFmtId="0" fontId="21" fillId="17" borderId="12" xfId="39" applyFont="1" applyFill="1" applyBorder="1" applyAlignment="1">
      <alignment vertical="center"/>
    </xf>
    <xf numFmtId="0" fontId="21" fillId="17" borderId="12" xfId="39" applyFont="1" applyFill="1" applyBorder="1" applyAlignment="1">
      <alignment horizontal="center" vertical="center"/>
    </xf>
    <xf numFmtId="6" fontId="21" fillId="17" borderId="12" xfId="39" applyNumberFormat="1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81" fillId="17" borderId="0" xfId="0" applyFont="1" applyFill="1" applyBorder="1" applyAlignment="1" applyProtection="1">
      <alignment horizontal="distributed" vertical="distributed"/>
      <protection locked="0"/>
    </xf>
    <xf numFmtId="0" fontId="15" fillId="17" borderId="0" xfId="43" applyFont="1" applyFill="1" applyBorder="1" applyAlignment="1">
      <alignment horizontal="left" vertical="center"/>
    </xf>
    <xf numFmtId="0" fontId="15" fillId="17" borderId="0" xfId="43" applyFont="1" applyFill="1" applyBorder="1" applyAlignment="1">
      <alignment horizontal="center" vertical="center"/>
    </xf>
    <xf numFmtId="0" fontId="15" fillId="17" borderId="0" xfId="0" applyFont="1" applyFill="1" applyBorder="1" applyAlignment="1">
      <alignment horizontal="distributed" vertical="distributed"/>
    </xf>
    <xf numFmtId="0" fontId="21" fillId="0" borderId="12" xfId="0" applyFont="1" applyBorder="1" applyAlignment="1">
      <alignment vertical="center"/>
    </xf>
    <xf numFmtId="6" fontId="21" fillId="17" borderId="12" xfId="0" applyNumberFormat="1" applyFont="1" applyFill="1" applyBorder="1" applyAlignment="1">
      <alignment horizontal="center" vertical="center"/>
    </xf>
    <xf numFmtId="0" fontId="21" fillId="17" borderId="12" xfId="50" applyFont="1" applyFill="1" applyBorder="1" applyAlignment="1">
      <alignment vertical="center"/>
    </xf>
    <xf numFmtId="0" fontId="21" fillId="0" borderId="34" xfId="0" applyFont="1" applyBorder="1" applyAlignment="1">
      <alignment vertical="center"/>
    </xf>
    <xf numFmtId="6" fontId="21" fillId="17" borderId="11" xfId="50" applyNumberFormat="1" applyFont="1" applyFill="1" applyBorder="1" applyAlignment="1">
      <alignment horizontal="center" vertical="center"/>
    </xf>
    <xf numFmtId="0" fontId="54" fillId="15" borderId="12" xfId="50" applyFont="1" applyFill="1" applyBorder="1" applyAlignment="1">
      <alignment vertical="center"/>
    </xf>
    <xf numFmtId="0" fontId="54" fillId="15" borderId="12" xfId="50" applyFont="1" applyFill="1" applyBorder="1" applyAlignment="1">
      <alignment horizontal="center" vertical="center"/>
    </xf>
    <xf numFmtId="0" fontId="21" fillId="18" borderId="12" xfId="50" applyFont="1" applyFill="1" applyBorder="1" applyAlignment="1">
      <alignment vertical="center"/>
    </xf>
    <xf numFmtId="6" fontId="21" fillId="18" borderId="12" xfId="50" applyNumberFormat="1" applyFont="1" applyFill="1" applyBorder="1" applyAlignment="1">
      <alignment horizontal="center" vertical="center"/>
    </xf>
    <xf numFmtId="0" fontId="21" fillId="18" borderId="12" xfId="50" applyFont="1" applyFill="1" applyBorder="1" applyAlignment="1">
      <alignment horizontal="center" vertical="center"/>
    </xf>
    <xf numFmtId="49" fontId="21" fillId="17" borderId="11" xfId="50" applyNumberFormat="1" applyFont="1" applyFill="1" applyBorder="1" applyAlignment="1">
      <alignment horizontal="center" vertical="center"/>
    </xf>
    <xf numFmtId="0" fontId="54" fillId="17" borderId="12" xfId="39" applyFont="1" applyFill="1" applyBorder="1" applyAlignment="1">
      <alignment horizontal="center" vertical="center"/>
    </xf>
    <xf numFmtId="0" fontId="4" fillId="15" borderId="10" xfId="0" applyFont="1" applyFill="1" applyBorder="1" applyAlignment="1" applyProtection="1">
      <alignment horizontal="left"/>
      <protection locked="0"/>
    </xf>
    <xf numFmtId="0" fontId="4" fillId="15" borderId="0" xfId="47" applyFont="1" applyFill="1" applyBorder="1" applyAlignment="1">
      <alignment horizontal="right"/>
    </xf>
    <xf numFmtId="0" fontId="14" fillId="15" borderId="12" xfId="0" applyFont="1" applyFill="1" applyBorder="1" applyAlignment="1" applyProtection="1">
      <alignment horizontal="distributed" vertical="center"/>
      <protection locked="0"/>
    </xf>
    <xf numFmtId="0" fontId="21" fillId="17" borderId="34" xfId="0" applyFont="1" applyFill="1" applyBorder="1" applyAlignment="1">
      <alignment horizontal="left" vertical="center"/>
    </xf>
    <xf numFmtId="0" fontId="21" fillId="17" borderId="34" xfId="50" applyFont="1" applyFill="1" applyBorder="1" applyAlignment="1">
      <alignment horizontal="left" vertical="center"/>
    </xf>
    <xf numFmtId="0" fontId="21" fillId="17" borderId="30" xfId="50" applyFont="1" applyFill="1" applyBorder="1" applyAlignment="1">
      <alignment horizontal="left" vertical="center"/>
    </xf>
    <xf numFmtId="0" fontId="21" fillId="17" borderId="34" xfId="0" applyFont="1" applyFill="1" applyBorder="1" applyAlignment="1">
      <alignment vertical="center"/>
    </xf>
    <xf numFmtId="0" fontId="21" fillId="17" borderId="34" xfId="50" applyFont="1" applyFill="1" applyBorder="1" applyAlignment="1">
      <alignment vertical="center"/>
    </xf>
    <xf numFmtId="0" fontId="21" fillId="17" borderId="11" xfId="50" applyFont="1" applyFill="1" applyBorder="1" applyAlignment="1">
      <alignment horizontal="left" vertical="center"/>
    </xf>
    <xf numFmtId="0" fontId="21" fillId="17" borderId="11" xfId="0" applyFont="1" applyFill="1" applyBorder="1" applyAlignment="1">
      <alignment horizontal="left" vertical="center"/>
    </xf>
    <xf numFmtId="2" fontId="97" fillId="17" borderId="12" xfId="0" applyNumberFormat="1" applyFont="1" applyFill="1" applyBorder="1" applyAlignment="1" applyProtection="1">
      <alignment horizontal="center" vertical="center"/>
      <protection locked="0"/>
    </xf>
    <xf numFmtId="2" fontId="97" fillId="17" borderId="11" xfId="0" applyNumberFormat="1" applyFont="1" applyFill="1" applyBorder="1" applyAlignment="1" applyProtection="1">
      <alignment horizontal="center" vertical="center"/>
      <protection locked="0"/>
    </xf>
    <xf numFmtId="2" fontId="18" fillId="15" borderId="12" xfId="0" applyNumberFormat="1" applyFont="1" applyFill="1" applyBorder="1" applyAlignment="1" applyProtection="1">
      <alignment horizontal="distributed"/>
      <protection locked="0"/>
    </xf>
    <xf numFmtId="2" fontId="18" fillId="15" borderId="0" xfId="0" applyNumberFormat="1" applyFont="1" applyFill="1" applyBorder="1" applyAlignment="1" applyProtection="1">
      <alignment horizontal="center" vertical="center"/>
      <protection locked="0"/>
    </xf>
    <xf numFmtId="2" fontId="18" fillId="15" borderId="0" xfId="0" applyNumberFormat="1" applyFont="1" applyFill="1" applyBorder="1" applyAlignment="1" applyProtection="1">
      <alignment horizontal="distributed" vertical="center"/>
      <protection locked="0"/>
    </xf>
    <xf numFmtId="16" fontId="21" fillId="17" borderId="12" xfId="50" applyNumberFormat="1" applyFont="1" applyFill="1" applyBorder="1" applyAlignment="1">
      <alignment horizontal="center" vertical="center"/>
    </xf>
    <xf numFmtId="0" fontId="15" fillId="17" borderId="11" xfId="50" applyFont="1" applyFill="1" applyBorder="1" applyAlignment="1">
      <alignment horizontal="left" vertical="center"/>
    </xf>
    <xf numFmtId="0" fontId="7" fillId="15" borderId="11" xfId="0" applyFont="1" applyFill="1" applyBorder="1" applyAlignment="1" applyProtection="1">
      <alignment horizontal="center" vertical="center"/>
      <protection locked="0"/>
    </xf>
    <xf numFmtId="0" fontId="0" fillId="17" borderId="0" xfId="0" applyFill="1" applyAlignment="1" applyProtection="1">
      <alignment horizontal="left" vertical="center"/>
      <protection locked="0"/>
    </xf>
    <xf numFmtId="0" fontId="0" fillId="17" borderId="0" xfId="0" applyFill="1" applyAlignment="1" applyProtection="1">
      <alignment horizontal="center"/>
      <protection locked="0"/>
    </xf>
    <xf numFmtId="0" fontId="16" fillId="15" borderId="0" xfId="0" applyFont="1" applyFill="1" applyAlignment="1" applyProtection="1">
      <alignment horizontal="left"/>
      <protection locked="0"/>
    </xf>
    <xf numFmtId="0" fontId="16" fillId="17" borderId="0" xfId="0" applyFont="1" applyFill="1" applyAlignment="1" applyProtection="1">
      <alignment horizontal="center" vertical="center"/>
      <protection locked="0"/>
    </xf>
    <xf numFmtId="0" fontId="28" fillId="15" borderId="16" xfId="0" applyFont="1" applyFill="1" applyBorder="1" applyAlignment="1"/>
    <xf numFmtId="0" fontId="28" fillId="15" borderId="10" xfId="0" applyFont="1" applyFill="1" applyBorder="1" applyAlignment="1"/>
    <xf numFmtId="0" fontId="21" fillId="17" borderId="12" xfId="0" applyNumberFormat="1" applyFont="1" applyFill="1" applyBorder="1" applyAlignment="1">
      <alignment horizontal="center" vertical="center"/>
    </xf>
    <xf numFmtId="0" fontId="7" fillId="15" borderId="11" xfId="0" applyFont="1" applyFill="1" applyBorder="1" applyAlignment="1" applyProtection="1">
      <alignment horizontal="center" vertical="center"/>
      <protection locked="0"/>
    </xf>
    <xf numFmtId="0" fontId="0" fillId="17" borderId="0" xfId="0" applyFill="1" applyAlignment="1" applyProtection="1">
      <alignment horizontal="left" vertical="center"/>
      <protection locked="0"/>
    </xf>
    <xf numFmtId="0" fontId="15" fillId="17" borderId="12" xfId="0" applyFont="1" applyFill="1" applyBorder="1" applyAlignment="1">
      <alignment vertical="center"/>
    </xf>
    <xf numFmtId="0" fontId="21" fillId="17" borderId="13" xfId="50" applyFont="1" applyFill="1" applyBorder="1" applyAlignment="1">
      <alignment horizontal="left" vertical="center"/>
    </xf>
    <xf numFmtId="2" fontId="109" fillId="17" borderId="12" xfId="0" applyNumberFormat="1" applyFont="1" applyFill="1" applyBorder="1" applyAlignment="1" applyProtection="1">
      <alignment horizontal="center" vertical="center"/>
      <protection locked="0"/>
    </xf>
    <xf numFmtId="165" fontId="97" fillId="17" borderId="12" xfId="37" applyNumberFormat="1" applyFont="1" applyFill="1" applyBorder="1" applyAlignment="1" applyProtection="1">
      <alignment horizontal="center" vertical="center"/>
      <protection locked="0"/>
    </xf>
    <xf numFmtId="1" fontId="14" fillId="17" borderId="0" xfId="0" applyNumberFormat="1" applyFont="1" applyFill="1" applyBorder="1" applyAlignment="1" applyProtection="1">
      <alignment horizontal="distributed" vertical="center"/>
      <protection locked="0"/>
    </xf>
    <xf numFmtId="0" fontId="21" fillId="17" borderId="0" xfId="50" applyFont="1" applyFill="1" applyBorder="1" applyAlignment="1">
      <alignment horizontal="left" vertical="center"/>
    </xf>
    <xf numFmtId="6" fontId="21" fillId="17" borderId="0" xfId="50" applyNumberFormat="1" applyFont="1" applyFill="1" applyBorder="1" applyAlignment="1">
      <alignment horizontal="center" vertical="center"/>
    </xf>
    <xf numFmtId="49" fontId="21" fillId="17" borderId="0" xfId="50" applyNumberFormat="1" applyFont="1" applyFill="1" applyBorder="1" applyAlignment="1">
      <alignment horizontal="center" vertical="center"/>
    </xf>
    <xf numFmtId="164" fontId="89" fillId="19" borderId="0" xfId="37" applyNumberFormat="1" applyFont="1" applyFill="1" applyBorder="1" applyAlignment="1">
      <alignment horizontal="center" vertical="center"/>
    </xf>
    <xf numFmtId="165" fontId="18" fillId="15" borderId="0" xfId="0" applyNumberFormat="1" applyFont="1" applyFill="1" applyBorder="1" applyAlignment="1" applyProtection="1">
      <alignment horizontal="distributed" vertical="center"/>
      <protection locked="0"/>
    </xf>
    <xf numFmtId="165" fontId="19" fillId="17" borderId="0" xfId="37" applyNumberFormat="1" applyFont="1" applyFill="1" applyBorder="1" applyAlignment="1" applyProtection="1">
      <alignment horizontal="center" vertical="center"/>
      <protection locked="0"/>
    </xf>
    <xf numFmtId="165" fontId="90" fillId="17" borderId="0" xfId="37" applyNumberFormat="1" applyFont="1" applyFill="1" applyBorder="1" applyAlignment="1" applyProtection="1">
      <alignment horizontal="center" vertical="center"/>
      <protection locked="0"/>
    </xf>
    <xf numFmtId="165" fontId="91" fillId="17" borderId="0" xfId="37" applyNumberFormat="1" applyFont="1" applyFill="1" applyBorder="1" applyAlignment="1" applyProtection="1">
      <alignment horizontal="center" vertical="center"/>
      <protection locked="0"/>
    </xf>
    <xf numFmtId="2" fontId="17" fillId="17" borderId="0" xfId="0" applyNumberFormat="1" applyFont="1" applyFill="1" applyBorder="1" applyAlignment="1" applyProtection="1">
      <alignment horizontal="center" vertical="center"/>
      <protection locked="0"/>
    </xf>
    <xf numFmtId="165" fontId="91" fillId="17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horizontal="left" vertical="center"/>
    </xf>
    <xf numFmtId="49" fontId="21" fillId="17" borderId="0" xfId="0" applyNumberFormat="1" applyFont="1" applyFill="1" applyBorder="1" applyAlignment="1">
      <alignment horizontal="center" vertical="center"/>
    </xf>
    <xf numFmtId="0" fontId="53" fillId="17" borderId="12" xfId="50" applyFont="1" applyFill="1" applyBorder="1" applyAlignment="1">
      <alignment horizontal="left" vertical="center"/>
    </xf>
    <xf numFmtId="165" fontId="109" fillId="17" borderId="12" xfId="37" applyNumberFormat="1" applyFont="1" applyFill="1" applyBorder="1" applyAlignment="1" applyProtection="1">
      <alignment horizontal="center" vertical="center"/>
      <protection locked="0"/>
    </xf>
    <xf numFmtId="0" fontId="53" fillId="0" borderId="0" xfId="52" applyFont="1" applyFill="1" applyAlignment="1">
      <alignment horizontal="center"/>
    </xf>
    <xf numFmtId="0" fontId="49" fillId="0" borderId="0" xfId="52" applyFont="1" applyFill="1" applyAlignment="1">
      <alignment horizontal="center"/>
    </xf>
    <xf numFmtId="0" fontId="51" fillId="0" borderId="0" xfId="52" applyFont="1" applyFill="1" applyAlignment="1">
      <alignment horizontal="center"/>
    </xf>
    <xf numFmtId="0" fontId="52" fillId="0" borderId="0" xfId="52" applyFont="1" applyFill="1" applyAlignment="1">
      <alignment horizontal="center"/>
    </xf>
    <xf numFmtId="0" fontId="53" fillId="0" borderId="0" xfId="52" applyFont="1" applyFill="1" applyAlignment="1">
      <alignment horizontal="left"/>
    </xf>
    <xf numFmtId="0" fontId="29" fillId="0" borderId="0" xfId="52" applyFill="1" applyAlignment="1">
      <alignment horizontal="left"/>
    </xf>
    <xf numFmtId="0" fontId="32" fillId="0" borderId="0" xfId="38" applyFont="1" applyAlignment="1">
      <alignment horizontal="center" vertical="center"/>
    </xf>
    <xf numFmtId="0" fontId="30" fillId="0" borderId="0" xfId="38" applyFont="1" applyAlignment="1">
      <alignment horizontal="left"/>
    </xf>
    <xf numFmtId="0" fontId="30" fillId="0" borderId="10" xfId="38" applyFont="1" applyBorder="1" applyAlignment="1">
      <alignment horizontal="center"/>
    </xf>
    <xf numFmtId="0" fontId="33" fillId="0" borderId="0" xfId="38" applyFont="1" applyAlignment="1">
      <alignment horizontal="center" vertical="center"/>
    </xf>
    <xf numFmtId="14" fontId="34" fillId="0" borderId="10" xfId="38" applyNumberFormat="1" applyFont="1" applyBorder="1" applyAlignment="1">
      <alignment horizontal="left"/>
    </xf>
    <xf numFmtId="0" fontId="33" fillId="0" borderId="0" xfId="38" applyFont="1"/>
    <xf numFmtId="0" fontId="34" fillId="0" borderId="10" xfId="38" applyFont="1" applyBorder="1"/>
    <xf numFmtId="0" fontId="34" fillId="0" borderId="10" xfId="38" applyFont="1" applyBorder="1" applyAlignment="1">
      <alignment horizontal="center"/>
    </xf>
    <xf numFmtId="0" fontId="34" fillId="0" borderId="14" xfId="38" applyFont="1" applyBorder="1"/>
    <xf numFmtId="0" fontId="33" fillId="0" borderId="10" xfId="38" applyFont="1" applyBorder="1" applyAlignment="1">
      <alignment horizontal="left"/>
    </xf>
    <xf numFmtId="0" fontId="34" fillId="0" borderId="10" xfId="38" applyFont="1" applyBorder="1" applyAlignment="1"/>
    <xf numFmtId="0" fontId="36" fillId="0" borderId="0" xfId="38" applyFont="1" applyBorder="1" applyAlignment="1">
      <alignment horizontal="center" vertical="center"/>
    </xf>
    <xf numFmtId="0" fontId="31" fillId="0" borderId="12" xfId="38" applyFont="1" applyBorder="1" applyAlignment="1">
      <alignment horizontal="distributed" vertical="center" textRotation="90"/>
    </xf>
    <xf numFmtId="0" fontId="31" fillId="0" borderId="12" xfId="38" applyFont="1" applyBorder="1" applyAlignment="1">
      <alignment horizontal="center" vertical="distributed"/>
    </xf>
    <xf numFmtId="0" fontId="37" fillId="0" borderId="12" xfId="38" applyFont="1" applyBorder="1" applyAlignment="1">
      <alignment horizontal="center"/>
    </xf>
    <xf numFmtId="0" fontId="38" fillId="0" borderId="12" xfId="38" applyFont="1" applyBorder="1" applyAlignment="1">
      <alignment horizontal="center"/>
    </xf>
    <xf numFmtId="0" fontId="40" fillId="0" borderId="13" xfId="38" applyFont="1" applyBorder="1" applyAlignment="1">
      <alignment horizontal="left" vertical="center" wrapText="1"/>
    </xf>
    <xf numFmtId="0" fontId="40" fillId="0" borderId="14" xfId="38" applyFont="1" applyBorder="1" applyAlignment="1">
      <alignment horizontal="left" vertical="center" wrapText="1"/>
    </xf>
    <xf numFmtId="0" fontId="40" fillId="0" borderId="15" xfId="38" applyFont="1" applyBorder="1" applyAlignment="1">
      <alignment horizontal="left" vertical="center" wrapText="1"/>
    </xf>
    <xf numFmtId="0" fontId="40" fillId="0" borderId="12" xfId="38" applyFont="1" applyBorder="1" applyAlignment="1">
      <alignment vertical="center"/>
    </xf>
    <xf numFmtId="0" fontId="40" fillId="17" borderId="13" xfId="38" applyFont="1" applyFill="1" applyBorder="1" applyAlignment="1">
      <alignment vertical="center" wrapText="1"/>
    </xf>
    <xf numFmtId="0" fontId="40" fillId="17" borderId="14" xfId="38" applyFont="1" applyFill="1" applyBorder="1" applyAlignment="1">
      <alignment vertical="center" wrapText="1"/>
    </xf>
    <xf numFmtId="0" fontId="40" fillId="17" borderId="15" xfId="38" applyFont="1" applyFill="1" applyBorder="1" applyAlignment="1">
      <alignment vertical="center" wrapText="1"/>
    </xf>
    <xf numFmtId="0" fontId="40" fillId="17" borderId="12" xfId="49" applyFont="1" applyFill="1" applyBorder="1" applyAlignment="1">
      <alignment horizontal="left" vertical="center"/>
    </xf>
    <xf numFmtId="0" fontId="47" fillId="0" borderId="0" xfId="38" applyFont="1" applyAlignment="1">
      <alignment vertical="center"/>
    </xf>
    <xf numFmtId="0" fontId="43" fillId="0" borderId="35" xfId="38" applyFont="1" applyBorder="1" applyAlignment="1">
      <alignment vertical="center"/>
    </xf>
    <xf numFmtId="0" fontId="43" fillId="0" borderId="21" xfId="38" applyFont="1" applyBorder="1" applyAlignment="1">
      <alignment vertical="center"/>
    </xf>
    <xf numFmtId="0" fontId="43" fillId="0" borderId="33" xfId="38" applyFont="1" applyBorder="1" applyAlignment="1">
      <alignment vertical="center"/>
    </xf>
    <xf numFmtId="0" fontId="44" fillId="0" borderId="12" xfId="38" applyFont="1" applyBorder="1" applyAlignment="1">
      <alignment vertical="center"/>
    </xf>
    <xf numFmtId="0" fontId="47" fillId="0" borderId="0" xfId="38" applyFont="1" applyAlignment="1"/>
    <xf numFmtId="0" fontId="48" fillId="0" borderId="0" xfId="38" applyFont="1" applyAlignment="1">
      <alignment vertical="center"/>
    </xf>
    <xf numFmtId="0" fontId="47" fillId="0" borderId="0" xfId="38" applyFont="1" applyAlignment="1">
      <alignment horizontal="left" vertical="center"/>
    </xf>
    <xf numFmtId="0" fontId="47" fillId="0" borderId="0" xfId="38" applyFont="1" applyAlignment="1">
      <alignment horizontal="center" vertical="center"/>
    </xf>
    <xf numFmtId="0" fontId="87" fillId="0" borderId="0" xfId="46" applyFont="1" applyAlignment="1">
      <alignment horizontal="center"/>
    </xf>
    <xf numFmtId="0" fontId="86" fillId="0" borderId="0" xfId="46" applyAlignment="1">
      <alignment horizontal="center"/>
    </xf>
    <xf numFmtId="0" fontId="99" fillId="0" borderId="0" xfId="46" applyFont="1" applyAlignment="1">
      <alignment horizontal="center"/>
    </xf>
    <xf numFmtId="0" fontId="98" fillId="0" borderId="0" xfId="46" applyFont="1" applyBorder="1" applyAlignment="1">
      <alignment horizontal="left"/>
    </xf>
    <xf numFmtId="0" fontId="98" fillId="0" borderId="10" xfId="46" applyFont="1" applyBorder="1" applyAlignment="1">
      <alignment horizontal="left"/>
    </xf>
    <xf numFmtId="0" fontId="100" fillId="0" borderId="10" xfId="46" applyFont="1" applyBorder="1" applyAlignment="1">
      <alignment horizontal="left"/>
    </xf>
    <xf numFmtId="0" fontId="86" fillId="0" borderId="16" xfId="46" applyBorder="1" applyAlignment="1">
      <alignment horizontal="center"/>
    </xf>
    <xf numFmtId="0" fontId="86" fillId="0" borderId="10" xfId="46" applyBorder="1" applyAlignment="1">
      <alignment horizontal="center"/>
    </xf>
    <xf numFmtId="0" fontId="100" fillId="0" borderId="0" xfId="46" applyFont="1" applyBorder="1" applyAlignment="1">
      <alignment horizontal="left"/>
    </xf>
    <xf numFmtId="0" fontId="98" fillId="0" borderId="16" xfId="46" applyFont="1" applyBorder="1" applyAlignment="1">
      <alignment horizontal="center"/>
    </xf>
    <xf numFmtId="0" fontId="98" fillId="0" borderId="10" xfId="46" applyFont="1" applyBorder="1" applyAlignment="1">
      <alignment horizontal="center"/>
    </xf>
    <xf numFmtId="0" fontId="98" fillId="0" borderId="16" xfId="46" applyFont="1" applyBorder="1" applyAlignment="1">
      <alignment horizontal="left"/>
    </xf>
    <xf numFmtId="0" fontId="87" fillId="0" borderId="10" xfId="46" applyFont="1" applyBorder="1" applyAlignment="1">
      <alignment horizontal="center"/>
    </xf>
    <xf numFmtId="0" fontId="87" fillId="0" borderId="0" xfId="46" applyFont="1" applyAlignment="1">
      <alignment horizontal="left"/>
    </xf>
    <xf numFmtId="0" fontId="87" fillId="0" borderId="0" xfId="46" applyFont="1" applyBorder="1" applyAlignment="1">
      <alignment horizontal="center"/>
    </xf>
    <xf numFmtId="0" fontId="86" fillId="0" borderId="0" xfId="46" applyBorder="1" applyAlignment="1">
      <alignment horizontal="center"/>
    </xf>
    <xf numFmtId="0" fontId="86" fillId="0" borderId="0" xfId="46" applyFont="1" applyBorder="1" applyAlignment="1">
      <alignment horizontal="right"/>
    </xf>
    <xf numFmtId="0" fontId="86" fillId="0" borderId="0" xfId="46" applyFont="1" applyBorder="1" applyAlignment="1">
      <alignment horizontal="left"/>
    </xf>
    <xf numFmtId="0" fontId="86" fillId="0" borderId="10" xfId="46" applyFont="1" applyBorder="1" applyAlignment="1">
      <alignment horizontal="center"/>
    </xf>
    <xf numFmtId="0" fontId="102" fillId="0" borderId="0" xfId="46" applyFont="1" applyBorder="1" applyAlignment="1">
      <alignment horizontal="left"/>
    </xf>
    <xf numFmtId="0" fontId="102" fillId="0" borderId="10" xfId="46" applyFont="1" applyBorder="1" applyAlignment="1">
      <alignment horizontal="left"/>
    </xf>
    <xf numFmtId="0" fontId="86" fillId="0" borderId="16" xfId="46" applyFont="1" applyBorder="1" applyAlignment="1">
      <alignment horizontal="center"/>
    </xf>
    <xf numFmtId="0" fontId="94" fillId="0" borderId="0" xfId="46" applyFont="1" applyBorder="1" applyAlignment="1"/>
    <xf numFmtId="0" fontId="105" fillId="0" borderId="10" xfId="46" applyFont="1" applyBorder="1" applyAlignment="1">
      <alignment horizontal="center"/>
    </xf>
    <xf numFmtId="0" fontId="94" fillId="0" borderId="0" xfId="46" applyFont="1" applyBorder="1" applyAlignment="1">
      <alignment horizontal="center"/>
    </xf>
    <xf numFmtId="0" fontId="104" fillId="0" borderId="10" xfId="46" applyFont="1" applyBorder="1" applyAlignment="1">
      <alignment horizontal="center"/>
    </xf>
    <xf numFmtId="0" fontId="86" fillId="0" borderId="0" xfId="46" applyFont="1" applyBorder="1" applyAlignment="1">
      <alignment horizontal="center"/>
    </xf>
    <xf numFmtId="0" fontId="94" fillId="0" borderId="0" xfId="46" applyFont="1" applyBorder="1" applyAlignment="1">
      <alignment horizontal="left"/>
    </xf>
    <xf numFmtId="0" fontId="94" fillId="0" borderId="10" xfId="46" applyFont="1" applyBorder="1" applyAlignment="1">
      <alignment horizontal="center"/>
    </xf>
    <xf numFmtId="44" fontId="94" fillId="0" borderId="0" xfId="28" applyFont="1" applyBorder="1" applyAlignment="1">
      <alignment horizontal="left"/>
    </xf>
    <xf numFmtId="0" fontId="94" fillId="0" borderId="0" xfId="46" applyFont="1" applyBorder="1" applyAlignment="1">
      <alignment horizontal="right"/>
    </xf>
    <xf numFmtId="0" fontId="87" fillId="0" borderId="0" xfId="46" applyFont="1" applyBorder="1" applyAlignment="1">
      <alignment horizontal="center" vertical="center"/>
    </xf>
    <xf numFmtId="0" fontId="103" fillId="0" borderId="38" xfId="46" applyFont="1" applyBorder="1" applyAlignment="1">
      <alignment horizontal="center" vertical="center"/>
    </xf>
    <xf numFmtId="0" fontId="103" fillId="0" borderId="20" xfId="46" applyFont="1" applyBorder="1" applyAlignment="1">
      <alignment horizontal="center" vertical="center"/>
    </xf>
    <xf numFmtId="0" fontId="103" fillId="0" borderId="39" xfId="46" applyFont="1" applyBorder="1" applyAlignment="1">
      <alignment horizontal="center" vertical="center"/>
    </xf>
    <xf numFmtId="0" fontId="103" fillId="0" borderId="27" xfId="46" applyFont="1" applyBorder="1" applyAlignment="1">
      <alignment horizontal="center" vertical="center"/>
    </xf>
    <xf numFmtId="0" fontId="103" fillId="0" borderId="29" xfId="46" applyFont="1" applyBorder="1" applyAlignment="1">
      <alignment horizontal="center"/>
    </xf>
    <xf numFmtId="0" fontId="103" fillId="0" borderId="40" xfId="46" applyFont="1" applyBorder="1" applyAlignment="1">
      <alignment horizontal="center"/>
    </xf>
    <xf numFmtId="0" fontId="102" fillId="0" borderId="16" xfId="46" applyFont="1" applyBorder="1" applyAlignment="1">
      <alignment horizontal="left"/>
    </xf>
    <xf numFmtId="0" fontId="103" fillId="0" borderId="23" xfId="46" applyFont="1" applyBorder="1" applyAlignment="1">
      <alignment horizontal="center"/>
    </xf>
    <xf numFmtId="0" fontId="103" fillId="0" borderId="28" xfId="46" applyFont="1" applyBorder="1" applyAlignment="1">
      <alignment horizontal="center"/>
    </xf>
    <xf numFmtId="0" fontId="101" fillId="0" borderId="12" xfId="46" applyFont="1" applyBorder="1" applyAlignment="1">
      <alignment horizontal="center" vertical="center"/>
    </xf>
    <xf numFmtId="0" fontId="101" fillId="0" borderId="12" xfId="46" applyFont="1" applyBorder="1" applyAlignment="1">
      <alignment horizontal="left" vertical="center"/>
    </xf>
    <xf numFmtId="0" fontId="101" fillId="0" borderId="36" xfId="46" applyFont="1" applyBorder="1" applyAlignment="1">
      <alignment horizontal="center" vertical="center"/>
    </xf>
    <xf numFmtId="0" fontId="101" fillId="0" borderId="16" xfId="46" applyFont="1" applyBorder="1" applyAlignment="1">
      <alignment horizontal="center" vertical="center"/>
    </xf>
    <xf numFmtId="0" fontId="101" fillId="0" borderId="37" xfId="46" applyFont="1" applyBorder="1" applyAlignment="1">
      <alignment horizontal="center" vertical="center"/>
    </xf>
    <xf numFmtId="0" fontId="101" fillId="0" borderId="31" xfId="46" applyFont="1" applyBorder="1" applyAlignment="1">
      <alignment horizontal="center" vertical="center"/>
    </xf>
    <xf numFmtId="0" fontId="101" fillId="0" borderId="10" xfId="46" applyFont="1" applyBorder="1" applyAlignment="1">
      <alignment horizontal="center" vertical="center"/>
    </xf>
    <xf numFmtId="0" fontId="101" fillId="0" borderId="32" xfId="46" applyFont="1" applyBorder="1" applyAlignment="1">
      <alignment horizontal="center" vertical="center"/>
    </xf>
    <xf numFmtId="0" fontId="101" fillId="0" borderId="11" xfId="46" applyFont="1" applyBorder="1" applyAlignment="1">
      <alignment horizontal="center" vertical="center"/>
    </xf>
    <xf numFmtId="165" fontId="101" fillId="0" borderId="11" xfId="46" applyNumberFormat="1" applyFont="1" applyBorder="1" applyAlignment="1">
      <alignment horizontal="center" vertical="center"/>
    </xf>
    <xf numFmtId="165" fontId="101" fillId="0" borderId="12" xfId="46" applyNumberFormat="1" applyFont="1" applyBorder="1" applyAlignment="1">
      <alignment horizontal="center" vertical="center"/>
    </xf>
    <xf numFmtId="0" fontId="101" fillId="0" borderId="11" xfId="46" applyFont="1" applyBorder="1" applyAlignment="1">
      <alignment horizontal="left" vertical="center"/>
    </xf>
    <xf numFmtId="165" fontId="101" fillId="0" borderId="36" xfId="46" applyNumberFormat="1" applyFont="1" applyBorder="1" applyAlignment="1">
      <alignment horizontal="center" vertical="center"/>
    </xf>
    <xf numFmtId="165" fontId="101" fillId="0" borderId="16" xfId="46" applyNumberFormat="1" applyFont="1" applyBorder="1" applyAlignment="1">
      <alignment horizontal="center" vertical="center"/>
    </xf>
    <xf numFmtId="165" fontId="101" fillId="0" borderId="37" xfId="46" applyNumberFormat="1" applyFont="1" applyBorder="1" applyAlignment="1">
      <alignment horizontal="center" vertical="center"/>
    </xf>
    <xf numFmtId="165" fontId="101" fillId="0" borderId="31" xfId="46" applyNumberFormat="1" applyFont="1" applyBorder="1" applyAlignment="1">
      <alignment horizontal="center" vertical="center"/>
    </xf>
    <xf numFmtId="165" fontId="101" fillId="0" borderId="10" xfId="46" applyNumberFormat="1" applyFont="1" applyBorder="1" applyAlignment="1">
      <alignment horizontal="center" vertical="center"/>
    </xf>
    <xf numFmtId="165" fontId="101" fillId="0" borderId="32" xfId="46" applyNumberFormat="1" applyFont="1" applyBorder="1" applyAlignment="1">
      <alignment horizontal="center" vertical="center"/>
    </xf>
    <xf numFmtId="0" fontId="107" fillId="15" borderId="14" xfId="43" applyFont="1" applyFill="1" applyBorder="1" applyAlignment="1">
      <alignment horizontal="center"/>
    </xf>
    <xf numFmtId="0" fontId="0" fillId="15" borderId="0" xfId="0" applyFill="1" applyAlignment="1">
      <alignment textRotation="90"/>
    </xf>
    <xf numFmtId="0" fontId="28" fillId="15" borderId="0" xfId="0" applyFont="1" applyFill="1" applyAlignment="1">
      <alignment horizontal="center"/>
    </xf>
    <xf numFmtId="0" fontId="107" fillId="0" borderId="16" xfId="43" applyFont="1" applyBorder="1" applyAlignment="1">
      <alignment horizontal="center"/>
    </xf>
    <xf numFmtId="0" fontId="108" fillId="15" borderId="10" xfId="43" applyFont="1" applyFill="1" applyBorder="1" applyAlignment="1">
      <alignment horizontal="center"/>
    </xf>
    <xf numFmtId="165" fontId="23" fillId="15" borderId="40" xfId="45" applyNumberFormat="1" applyFont="1" applyFill="1" applyBorder="1" applyAlignment="1" applyProtection="1">
      <alignment horizontal="center" vertical="center"/>
      <protection locked="0"/>
    </xf>
    <xf numFmtId="165" fontId="23" fillId="15" borderId="43" xfId="45" applyNumberFormat="1" applyFont="1" applyFill="1" applyBorder="1" applyAlignment="1" applyProtection="1">
      <alignment horizontal="center" vertical="center"/>
      <protection locked="0"/>
    </xf>
    <xf numFmtId="0" fontId="2" fillId="0" borderId="0" xfId="45" applyFill="1"/>
    <xf numFmtId="0" fontId="2" fillId="0" borderId="0" xfId="45" applyFont="1" applyFill="1"/>
    <xf numFmtId="0" fontId="70" fillId="15" borderId="44" xfId="45" applyFont="1" applyFill="1" applyBorder="1" applyAlignment="1" applyProtection="1">
      <alignment horizontal="center" vertical="distributed"/>
      <protection locked="0"/>
    </xf>
    <xf numFmtId="0" fontId="70" fillId="15" borderId="41" xfId="45" applyFont="1" applyFill="1" applyBorder="1" applyAlignment="1" applyProtection="1">
      <alignment horizontal="center" vertical="distributed"/>
      <protection locked="0"/>
    </xf>
    <xf numFmtId="0" fontId="70" fillId="15" borderId="42" xfId="45" applyFont="1" applyFill="1" applyBorder="1" applyAlignment="1" applyProtection="1">
      <alignment horizontal="center" vertical="distributed"/>
      <protection locked="0"/>
    </xf>
    <xf numFmtId="0" fontId="21" fillId="15" borderId="45" xfId="42" applyFont="1" applyFill="1" applyBorder="1" applyAlignment="1">
      <alignment horizontal="left" vertical="distributed"/>
    </xf>
    <xf numFmtId="0" fontId="21" fillId="15" borderId="35" xfId="42" applyFont="1" applyFill="1" applyBorder="1" applyAlignment="1">
      <alignment horizontal="left" vertical="distributed"/>
    </xf>
    <xf numFmtId="0" fontId="70" fillId="0" borderId="44" xfId="45" applyFont="1" applyFill="1" applyBorder="1" applyAlignment="1" applyProtection="1">
      <alignment horizontal="center" vertical="distributed"/>
      <protection locked="0"/>
    </xf>
    <xf numFmtId="0" fontId="70" fillId="0" borderId="41" xfId="45" applyFont="1" applyFill="1" applyBorder="1" applyAlignment="1" applyProtection="1">
      <alignment horizontal="center" vertical="distributed"/>
      <protection locked="0"/>
    </xf>
    <xf numFmtId="0" fontId="70" fillId="0" borderId="42" xfId="45" applyFont="1" applyFill="1" applyBorder="1" applyAlignment="1" applyProtection="1">
      <alignment horizontal="center" vertical="distributed"/>
      <protection locked="0"/>
    </xf>
    <xf numFmtId="0" fontId="21" fillId="15" borderId="29" xfId="42" applyFont="1" applyFill="1" applyBorder="1" applyAlignment="1">
      <alignment horizontal="left" vertical="distributed"/>
    </xf>
    <xf numFmtId="0" fontId="21" fillId="15" borderId="21" xfId="42" applyFont="1" applyFill="1" applyBorder="1" applyAlignment="1">
      <alignment horizontal="left" vertical="distributed"/>
    </xf>
    <xf numFmtId="0" fontId="71" fillId="15" borderId="22" xfId="45" applyFont="1" applyFill="1" applyBorder="1" applyAlignment="1">
      <alignment horizontal="center" vertical="distributed"/>
    </xf>
    <xf numFmtId="0" fontId="71" fillId="15" borderId="23" xfId="45" applyFont="1" applyFill="1" applyBorder="1" applyAlignment="1">
      <alignment horizontal="center" vertical="distributed"/>
    </xf>
    <xf numFmtId="0" fontId="71" fillId="15" borderId="46" xfId="45" applyFont="1" applyFill="1" applyBorder="1" applyAlignment="1">
      <alignment horizontal="center" vertical="distributed"/>
    </xf>
    <xf numFmtId="0" fontId="13" fillId="15" borderId="26" xfId="45" applyFont="1" applyFill="1" applyBorder="1" applyAlignment="1">
      <alignment horizontal="center" vertical="distributed"/>
    </xf>
    <xf numFmtId="0" fontId="13" fillId="15" borderId="27" xfId="45" applyFont="1" applyFill="1" applyBorder="1" applyAlignment="1">
      <alignment horizontal="center" vertical="distributed"/>
    </xf>
    <xf numFmtId="0" fontId="13" fillId="15" borderId="24" xfId="45" applyFont="1" applyFill="1" applyBorder="1" applyAlignment="1">
      <alignment horizontal="center" vertical="distributed"/>
    </xf>
    <xf numFmtId="0" fontId="5" fillId="15" borderId="10" xfId="45" applyFont="1" applyFill="1" applyBorder="1" applyAlignment="1">
      <alignment horizontal="center" vertical="center"/>
    </xf>
    <xf numFmtId="0" fontId="3" fillId="15" borderId="0" xfId="45" applyFont="1" applyFill="1" applyAlignment="1">
      <alignment horizontal="center"/>
    </xf>
    <xf numFmtId="0" fontId="4" fillId="0" borderId="10" xfId="45" applyFont="1" applyFill="1" applyBorder="1"/>
    <xf numFmtId="0" fontId="68" fillId="15" borderId="30" xfId="45" applyFont="1" applyFill="1" applyBorder="1" applyAlignment="1">
      <alignment horizontal="center" vertical="center" textRotation="90"/>
    </xf>
    <xf numFmtId="0" fontId="29" fillId="15" borderId="11" xfId="45" applyFont="1" applyFill="1" applyBorder="1" applyAlignment="1">
      <alignment horizontal="center" vertical="center" textRotation="90"/>
    </xf>
    <xf numFmtId="0" fontId="68" fillId="15" borderId="30" xfId="45" applyFont="1" applyFill="1" applyBorder="1" applyAlignment="1">
      <alignment horizontal="center" vertical="center"/>
    </xf>
    <xf numFmtId="0" fontId="68" fillId="15" borderId="11" xfId="45" applyFont="1" applyFill="1" applyBorder="1" applyAlignment="1">
      <alignment horizontal="center" vertical="center"/>
    </xf>
    <xf numFmtId="0" fontId="68" fillId="15" borderId="13" xfId="45" applyFont="1" applyFill="1" applyBorder="1" applyAlignment="1">
      <alignment horizontal="center" vertical="center"/>
    </xf>
    <xf numFmtId="0" fontId="68" fillId="15" borderId="14" xfId="45" applyFont="1" applyFill="1" applyBorder="1" applyAlignment="1">
      <alignment horizontal="center" vertical="center"/>
    </xf>
    <xf numFmtId="0" fontId="68" fillId="15" borderId="15" xfId="45" applyFont="1" applyFill="1" applyBorder="1" applyAlignment="1">
      <alignment horizontal="center" vertical="center"/>
    </xf>
    <xf numFmtId="0" fontId="68" fillId="15" borderId="30" xfId="45" applyFont="1" applyFill="1" applyBorder="1" applyAlignment="1">
      <alignment horizontal="center" vertical="center" wrapText="1"/>
    </xf>
    <xf numFmtId="0" fontId="68" fillId="15" borderId="11" xfId="45" applyFont="1" applyFill="1" applyBorder="1" applyAlignment="1">
      <alignment horizontal="center" vertical="center" wrapText="1"/>
    </xf>
    <xf numFmtId="0" fontId="68" fillId="15" borderId="11" xfId="45" applyFont="1" applyFill="1" applyBorder="1" applyAlignment="1">
      <alignment horizontal="center" vertical="center" textRotation="90"/>
    </xf>
    <xf numFmtId="0" fontId="69" fillId="15" borderId="30" xfId="45" applyFont="1" applyFill="1" applyBorder="1" applyAlignment="1">
      <alignment horizontal="center" vertical="center" wrapText="1"/>
    </xf>
    <xf numFmtId="0" fontId="69" fillId="15" borderId="11" xfId="45" applyFont="1" applyFill="1" applyBorder="1" applyAlignment="1">
      <alignment horizontal="center" vertical="center" wrapText="1"/>
    </xf>
    <xf numFmtId="0" fontId="7" fillId="15" borderId="30" xfId="0" applyFont="1" applyFill="1" applyBorder="1" applyAlignment="1" applyProtection="1">
      <alignment horizontal="center" vertical="center" wrapText="1"/>
      <protection locked="0"/>
    </xf>
    <xf numFmtId="0" fontId="7" fillId="15" borderId="11" xfId="0" applyFont="1" applyFill="1" applyBorder="1" applyAlignment="1" applyProtection="1">
      <alignment horizontal="center" vertical="center" wrapText="1"/>
      <protection locked="0"/>
    </xf>
    <xf numFmtId="0" fontId="9" fillId="15" borderId="30" xfId="0" applyFont="1" applyFill="1" applyBorder="1" applyAlignment="1" applyProtection="1">
      <alignment horizontal="center" vertical="center" textRotation="90" wrapText="1"/>
      <protection locked="0"/>
    </xf>
    <xf numFmtId="0" fontId="9" fillId="15" borderId="11" xfId="0" applyFont="1" applyFill="1" applyBorder="1" applyAlignment="1" applyProtection="1">
      <alignment horizontal="center" vertical="center" textRotation="90" wrapText="1"/>
      <protection locked="0"/>
    </xf>
    <xf numFmtId="0" fontId="7" fillId="15" borderId="30" xfId="0" applyFont="1" applyFill="1" applyBorder="1" applyAlignment="1" applyProtection="1">
      <alignment horizontal="center" vertical="center"/>
      <protection locked="0"/>
    </xf>
    <xf numFmtId="0" fontId="7" fillId="15" borderId="11" xfId="0" applyFont="1" applyFill="1" applyBorder="1" applyAlignment="1" applyProtection="1">
      <alignment horizontal="center" vertical="center"/>
      <protection locked="0"/>
    </xf>
    <xf numFmtId="0" fontId="9" fillId="15" borderId="13" xfId="0" applyFont="1" applyFill="1" applyBorder="1" applyAlignment="1" applyProtection="1">
      <alignment horizontal="center" vertical="center" wrapText="1"/>
      <protection locked="0"/>
    </xf>
    <xf numFmtId="0" fontId="9" fillId="15" borderId="14" xfId="0" applyFont="1" applyFill="1" applyBorder="1" applyAlignment="1" applyProtection="1">
      <alignment horizontal="center" vertical="center" wrapText="1"/>
      <protection locked="0"/>
    </xf>
    <xf numFmtId="0" fontId="2" fillId="17" borderId="0" xfId="0" applyFont="1" applyFill="1" applyAlignment="1" applyProtection="1">
      <alignment horizontal="right" vertical="center"/>
      <protection locked="0"/>
    </xf>
    <xf numFmtId="0" fontId="13" fillId="15" borderId="12" xfId="0" applyFont="1" applyFill="1" applyBorder="1" applyAlignment="1" applyProtection="1">
      <alignment horizontal="center" vertical="distributed"/>
      <protection locked="0"/>
    </xf>
    <xf numFmtId="0" fontId="0" fillId="17" borderId="0" xfId="0" applyFill="1" applyAlignment="1" applyProtection="1">
      <alignment horizontal="left" vertical="center"/>
      <protection locked="0"/>
    </xf>
    <xf numFmtId="0" fontId="2" fillId="17" borderId="0" xfId="0" applyFont="1" applyFill="1" applyAlignment="1" applyProtection="1">
      <alignment horizontal="center"/>
      <protection locked="0"/>
    </xf>
    <xf numFmtId="0" fontId="16" fillId="15" borderId="0" xfId="0" applyFont="1" applyFill="1" applyAlignment="1" applyProtection="1">
      <alignment horizontal="center"/>
      <protection locked="0"/>
    </xf>
    <xf numFmtId="0" fontId="9" fillId="15" borderId="30" xfId="0" applyFont="1" applyFill="1" applyBorder="1" applyAlignment="1" applyProtection="1">
      <alignment horizontal="center" vertical="center" textRotation="90"/>
      <protection locked="0"/>
    </xf>
    <xf numFmtId="0" fontId="9" fillId="15" borderId="11" xfId="0" applyFont="1" applyFill="1" applyBorder="1" applyAlignment="1" applyProtection="1">
      <alignment horizontal="center" vertical="center" textRotation="90"/>
      <protection locked="0"/>
    </xf>
    <xf numFmtId="0" fontId="7" fillId="15" borderId="30" xfId="0" applyFont="1" applyFill="1" applyBorder="1" applyAlignment="1" applyProtection="1">
      <alignment horizontal="center" vertical="center" textRotation="90" wrapText="1"/>
      <protection locked="0"/>
    </xf>
    <xf numFmtId="0" fontId="7" fillId="15" borderId="11" xfId="0" applyFont="1" applyFill="1" applyBorder="1" applyAlignment="1" applyProtection="1">
      <alignment horizontal="center" vertical="center" textRotation="90" wrapText="1"/>
      <protection locked="0"/>
    </xf>
    <xf numFmtId="0" fontId="3" fillId="15" borderId="0" xfId="0" applyFont="1" applyFill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0" fontId="4" fillId="15" borderId="10" xfId="0" applyFont="1" applyFill="1" applyBorder="1" applyAlignment="1" applyProtection="1">
      <alignment horizontal="center"/>
      <protection locked="0"/>
    </xf>
    <xf numFmtId="0" fontId="6" fillId="15" borderId="10" xfId="0" applyFont="1" applyFill="1" applyBorder="1" applyAlignment="1" applyProtection="1">
      <alignment horizontal="right"/>
      <protection locked="0"/>
    </xf>
    <xf numFmtId="0" fontId="7" fillId="15" borderId="30" xfId="0" applyFont="1" applyFill="1" applyBorder="1" applyAlignment="1" applyProtection="1">
      <alignment horizontal="center" vertical="center" textRotation="90"/>
      <protection locked="0"/>
    </xf>
    <xf numFmtId="0" fontId="11" fillId="15" borderId="11" xfId="0" applyFont="1" applyFill="1" applyBorder="1" applyAlignment="1" applyProtection="1">
      <alignment horizontal="center" vertical="center" textRotation="90"/>
      <protection locked="0"/>
    </xf>
    <xf numFmtId="49" fontId="7" fillId="15" borderId="30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0" fontId="12" fillId="15" borderId="11" xfId="0" applyFont="1" applyFill="1" applyBorder="1" applyAlignment="1" applyProtection="1">
      <alignment horizontal="center" vertical="center" textRotation="90" wrapText="1" shrinkToFit="1"/>
      <protection locked="0"/>
    </xf>
    <xf numFmtId="49" fontId="7" fillId="15" borderId="30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15" borderId="11" xfId="0" applyFont="1" applyFill="1" applyBorder="1" applyAlignment="1" applyProtection="1">
      <alignment horizontal="center" vertical="center" wrapText="1" shrinkToFit="1"/>
      <protection locked="0"/>
    </xf>
    <xf numFmtId="0" fontId="9" fillId="15" borderId="12" xfId="0" applyFont="1" applyFill="1" applyBorder="1" applyAlignment="1" applyProtection="1">
      <alignment horizontal="center" vertical="center"/>
      <protection locked="0"/>
    </xf>
    <xf numFmtId="0" fontId="2" fillId="0" borderId="0" xfId="52" applyFont="1" applyFill="1" applyAlignment="1">
      <alignment horizontal="left"/>
    </xf>
    <xf numFmtId="0" fontId="76" fillId="0" borderId="0" xfId="52" applyFont="1" applyFill="1" applyAlignment="1">
      <alignment horizontal="center"/>
    </xf>
    <xf numFmtId="0" fontId="106" fillId="0" borderId="0" xfId="52" applyFont="1" applyFill="1" applyAlignment="1">
      <alignment horizontal="center"/>
    </xf>
    <xf numFmtId="0" fontId="67" fillId="0" borderId="0" xfId="52" applyFont="1" applyFill="1" applyAlignment="1">
      <alignment horizontal="center"/>
    </xf>
    <xf numFmtId="0" fontId="73" fillId="0" borderId="0" xfId="52" applyFont="1" applyFill="1" applyAlignment="1">
      <alignment horizontal="center"/>
    </xf>
    <xf numFmtId="0" fontId="75" fillId="0" borderId="0" xfId="52" applyFont="1" applyFill="1" applyAlignment="1">
      <alignment horizontal="center"/>
    </xf>
    <xf numFmtId="0" fontId="13" fillId="15" borderId="12" xfId="0" applyFont="1" applyFill="1" applyBorder="1" applyAlignment="1">
      <alignment horizontal="center" vertical="distributed"/>
    </xf>
    <xf numFmtId="0" fontId="80" fillId="0" borderId="13" xfId="0" applyFont="1" applyFill="1" applyBorder="1" applyAlignment="1">
      <alignment horizontal="center" vertical="distributed"/>
    </xf>
    <xf numFmtId="0" fontId="80" fillId="0" borderId="14" xfId="0" applyFont="1" applyFill="1" applyBorder="1" applyAlignment="1">
      <alignment horizontal="center" vertical="distributed"/>
    </xf>
    <xf numFmtId="0" fontId="80" fillId="0" borderId="15" xfId="0" applyFont="1" applyFill="1" applyBorder="1" applyAlignment="1">
      <alignment horizontal="center" vertical="distributed"/>
    </xf>
    <xf numFmtId="0" fontId="80" fillId="17" borderId="13" xfId="0" applyFont="1" applyFill="1" applyBorder="1" applyAlignment="1">
      <alignment horizontal="center" vertical="distributed"/>
    </xf>
    <xf numFmtId="0" fontId="80" fillId="17" borderId="14" xfId="0" applyFont="1" applyFill="1" applyBorder="1" applyAlignment="1">
      <alignment horizontal="center" vertical="distributed"/>
    </xf>
    <xf numFmtId="0" fontId="80" fillId="17" borderId="15" xfId="0" applyFont="1" applyFill="1" applyBorder="1" applyAlignment="1">
      <alignment horizontal="center" vertical="distributed"/>
    </xf>
    <xf numFmtId="0" fontId="80" fillId="15" borderId="13" xfId="0" applyFont="1" applyFill="1" applyBorder="1" applyAlignment="1" applyProtection="1">
      <alignment horizontal="center" vertical="distributed"/>
      <protection locked="0"/>
    </xf>
    <xf numFmtId="0" fontId="80" fillId="15" borderId="14" xfId="0" applyFont="1" applyFill="1" applyBorder="1" applyAlignment="1" applyProtection="1">
      <alignment horizontal="center" vertical="distributed"/>
      <protection locked="0"/>
    </xf>
    <xf numFmtId="0" fontId="80" fillId="15" borderId="15" xfId="0" applyFont="1" applyFill="1" applyBorder="1" applyAlignment="1" applyProtection="1">
      <alignment horizontal="center" vertical="distributed"/>
      <protection locked="0"/>
    </xf>
    <xf numFmtId="0" fontId="2" fillId="17" borderId="0" xfId="0" applyFont="1" applyFill="1" applyAlignment="1" applyProtection="1">
      <alignment horizontal="center" vertical="center"/>
      <protection locked="0"/>
    </xf>
    <xf numFmtId="0" fontId="16" fillId="17" borderId="0" xfId="0" applyFont="1" applyFill="1" applyAlignment="1" applyProtection="1">
      <alignment horizontal="center" vertical="center"/>
      <protection locked="0"/>
    </xf>
    <xf numFmtId="0" fontId="4" fillId="0" borderId="10" xfId="0" applyFont="1" applyFill="1" applyBorder="1" applyProtection="1">
      <protection locked="0"/>
    </xf>
    <xf numFmtId="0" fontId="8" fillId="0" borderId="30" xfId="0" applyFont="1" applyBorder="1" applyAlignment="1" applyProtection="1">
      <alignment horizontal="center" vertical="center" textRotation="90"/>
      <protection locked="0"/>
    </xf>
    <xf numFmtId="0" fontId="8" fillId="0" borderId="11" xfId="0" applyFont="1" applyBorder="1" applyAlignment="1" applyProtection="1">
      <alignment horizontal="center" vertical="center" textRotation="90"/>
      <protection locked="0"/>
    </xf>
    <xf numFmtId="0" fontId="9" fillId="15" borderId="12" xfId="0" applyFont="1" applyFill="1" applyBorder="1" applyAlignment="1" applyProtection="1">
      <alignment vertical="center"/>
      <protection locked="0"/>
    </xf>
    <xf numFmtId="0" fontId="0" fillId="17" borderId="0" xfId="0" applyFill="1" applyAlignment="1" applyProtection="1">
      <alignment horizontal="center" vertical="center"/>
      <protection locked="0"/>
    </xf>
    <xf numFmtId="0" fontId="16" fillId="17" borderId="0" xfId="0" applyFont="1" applyFill="1" applyAlignment="1" applyProtection="1">
      <alignment horizontal="left" vertical="center"/>
      <protection locked="0"/>
    </xf>
    <xf numFmtId="0" fontId="9" fillId="15" borderId="13" xfId="0" applyFont="1" applyFill="1" applyBorder="1" applyAlignment="1" applyProtection="1">
      <alignment horizontal="center" vertical="center"/>
      <protection locked="0"/>
    </xf>
    <xf numFmtId="0" fontId="9" fillId="15" borderId="15" xfId="0" applyFont="1" applyFill="1" applyBorder="1" applyAlignment="1" applyProtection="1">
      <alignment horizontal="center" vertical="center"/>
      <protection locked="0"/>
    </xf>
    <xf numFmtId="0" fontId="27" fillId="15" borderId="13" xfId="0" applyFont="1" applyFill="1" applyBorder="1" applyAlignment="1" applyProtection="1">
      <alignment horizontal="center" vertical="center"/>
      <protection locked="0"/>
    </xf>
    <xf numFmtId="0" fontId="27" fillId="15" borderId="14" xfId="0" applyFont="1" applyFill="1" applyBorder="1" applyAlignment="1" applyProtection="1">
      <alignment horizontal="center" vertical="center"/>
      <protection locked="0"/>
    </xf>
    <xf numFmtId="0" fontId="27" fillId="15" borderId="15" xfId="0" applyFont="1" applyFill="1" applyBorder="1" applyAlignment="1" applyProtection="1">
      <alignment horizontal="center" vertical="center"/>
      <protection locked="0"/>
    </xf>
    <xf numFmtId="0" fontId="2" fillId="0" borderId="0" xfId="37" applyFont="1" applyAlignment="1">
      <alignment horizontal="center"/>
    </xf>
    <xf numFmtId="0" fontId="16" fillId="0" borderId="0" xfId="37" applyAlignment="1">
      <alignment horizontal="center"/>
    </xf>
  </cellXfs>
  <cellStyles count="63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Денежный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2 2" xfId="38"/>
    <cellStyle name="Обычный 2 2 2" xfId="39"/>
    <cellStyle name="Обычный 2 3" xfId="40"/>
    <cellStyle name="Обычный 2 3 2" xfId="41"/>
    <cellStyle name="Обычный 2 4" xfId="42"/>
    <cellStyle name="Обычный 2 5" xfId="43"/>
    <cellStyle name="Обычный 3" xfId="44"/>
    <cellStyle name="Обычный 3 2" xfId="45"/>
    <cellStyle name="Обычный 4" xfId="46"/>
    <cellStyle name="Обычный 4 2" xfId="47"/>
    <cellStyle name="Обычный 4 3" xfId="48"/>
    <cellStyle name="Обычный 5" xfId="49"/>
    <cellStyle name="Обычный 5 2" xfId="50"/>
    <cellStyle name="Обычный 6" xfId="51"/>
    <cellStyle name="Обычный_РЕСП, СПАРТ ДЮСШ ГОМЕЛЬ" xfId="52"/>
    <cellStyle name="Обычный_ЧЕМП -2007" xfId="53"/>
    <cellStyle name="Обычный_ЧЕМП -2007 2" xfId="54"/>
    <cellStyle name="Плохой 2" xfId="55"/>
    <cellStyle name="Пояснение 2" xfId="56"/>
    <cellStyle name="Примечание 2" xfId="57"/>
    <cellStyle name="Связанная ячейка 2" xfId="58"/>
    <cellStyle name="Текст предупреждения 2" xfId="59"/>
    <cellStyle name="Финансовый 2" xfId="60"/>
    <cellStyle name="Финансовый 3" xfId="61"/>
    <cellStyle name="Хороший 2" xfId="62"/>
  </cellStyles>
  <dxfs count="0"/>
  <tableStyles count="0" defaultTableStyle="TableStyleMedium2" defaultPivotStyle="PivotStyleLight16"/>
  <colors>
    <mruColors>
      <color rgb="FFCC33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4</xdr:row>
      <xdr:rowOff>66675</xdr:rowOff>
    </xdr:from>
    <xdr:to>
      <xdr:col>1</xdr:col>
      <xdr:colOff>66675</xdr:colOff>
      <xdr:row>57</xdr:row>
      <xdr:rowOff>123825</xdr:rowOff>
    </xdr:to>
    <xdr:sp macro="" textlink="">
      <xdr:nvSpPr>
        <xdr:cNvPr id="2" name="WordArt 3"/>
        <xdr:cNvSpPr>
          <a:spLocks noChangeArrowheads="1" noChangeShapeType="1" noTextEdit="1"/>
        </xdr:cNvSpPr>
      </xdr:nvSpPr>
      <xdr:spPr bwMode="auto">
        <a:xfrm rot="16200000">
          <a:off x="-3771900" y="5000625"/>
          <a:ext cx="8743950" cy="5905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ru-RU" sz="3600" kern="10" spc="720">
              <a:ln w="9525">
                <a:solidFill>
                  <a:srgbClr val="CC99FF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6600CC">
                      <a:alpha val="80000"/>
                    </a:srgbClr>
                  </a:gs>
                  <a:gs pos="100000">
                    <a:srgbClr val="CC00CC"/>
                  </a:gs>
                </a:gsLst>
                <a:lin ang="10800000" scaled="1"/>
              </a:gradFill>
              <a:effectLst>
                <a:outerShdw dist="53882" dir="2700000" algn="ctr" rotWithShape="0">
                  <a:srgbClr val="9999FF">
                    <a:alpha val="80000"/>
                  </a:srgbClr>
                </a:outerShdw>
              </a:effectLst>
              <a:latin typeface="Impact"/>
            </a:rPr>
            <a:t>ПРЫЖКИ НА БАТУТЕ</a:t>
          </a:r>
        </a:p>
      </xdr:txBody>
    </xdr:sp>
    <xdr:clientData/>
  </xdr:twoCellAnchor>
  <xdr:twoCellAnchor>
    <xdr:from>
      <xdr:col>1</xdr:col>
      <xdr:colOff>314325</xdr:colOff>
      <xdr:row>8</xdr:row>
      <xdr:rowOff>9525</xdr:rowOff>
    </xdr:from>
    <xdr:to>
      <xdr:col>9</xdr:col>
      <xdr:colOff>200024</xdr:colOff>
      <xdr:row>41</xdr:row>
      <xdr:rowOff>104775</xdr:rowOff>
    </xdr:to>
    <xdr:sp macro="" textlink="">
      <xdr:nvSpPr>
        <xdr:cNvPr id="4" name="WordArt 7"/>
        <xdr:cNvSpPr>
          <a:spLocks noChangeArrowheads="1" noChangeShapeType="1" noTextEdit="1"/>
        </xdr:cNvSpPr>
      </xdr:nvSpPr>
      <xdr:spPr bwMode="auto">
        <a:xfrm>
          <a:off x="1143000" y="1514475"/>
          <a:ext cx="4629149" cy="5438775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ru-RU" sz="3600" b="1" kern="10" spc="0">
              <a:ln w="9525">
                <a:solidFill>
                  <a:srgbClr val="FF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"/>
              <a:cs typeface="Arial"/>
            </a:rPr>
            <a:t>Открытое</a:t>
          </a:r>
        </a:p>
        <a:p>
          <a:pPr algn="ctr" rtl="0">
            <a:buNone/>
          </a:pPr>
          <a:r>
            <a:rPr lang="ru-RU" sz="3600" b="1" kern="10" spc="0" baseline="0">
              <a:ln w="9525">
                <a:solidFill>
                  <a:srgbClr val="FF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"/>
              <a:cs typeface="Arial"/>
            </a:rPr>
            <a:t> первенство</a:t>
          </a:r>
        </a:p>
        <a:p>
          <a:pPr algn="ctr" rtl="0">
            <a:buNone/>
          </a:pPr>
          <a:r>
            <a:rPr lang="ru-RU" sz="3600" b="1" kern="10" spc="0" baseline="0">
              <a:ln w="9525">
                <a:solidFill>
                  <a:srgbClr val="FF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"/>
              <a:cs typeface="Arial"/>
            </a:rPr>
            <a:t> Гродненской</a:t>
          </a:r>
        </a:p>
        <a:p>
          <a:pPr algn="ctr" rtl="0">
            <a:buNone/>
          </a:pPr>
          <a:r>
            <a:rPr lang="ru-RU" sz="3600" b="1" kern="10" spc="0" baseline="0">
              <a:ln w="9525">
                <a:solidFill>
                  <a:srgbClr val="FF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"/>
              <a:cs typeface="Arial"/>
            </a:rPr>
            <a:t> области</a:t>
          </a:r>
          <a:endParaRPr lang="ru-RU" sz="3600" b="1" kern="10" spc="0">
            <a:ln w="9525">
              <a:solidFill>
                <a:srgbClr val="FF0000"/>
              </a:solidFill>
              <a:round/>
              <a:headEnd/>
              <a:tailEnd/>
            </a:ln>
            <a:solidFill>
              <a:srgbClr val="FF0000"/>
            </a:solidFill>
            <a:effectLst/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76200</xdr:colOff>
      <xdr:row>22</xdr:row>
      <xdr:rowOff>66675</xdr:rowOff>
    </xdr:from>
    <xdr:to>
      <xdr:col>23</xdr:col>
      <xdr:colOff>28575</xdr:colOff>
      <xdr:row>24</xdr:row>
      <xdr:rowOff>95250</xdr:rowOff>
    </xdr:to>
    <xdr:pic>
      <xdr:nvPicPr>
        <xdr:cNvPr id="18451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58025" y="3724275"/>
          <a:ext cx="69532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276225</xdr:colOff>
      <xdr:row>22</xdr:row>
      <xdr:rowOff>85725</xdr:rowOff>
    </xdr:from>
    <xdr:to>
      <xdr:col>5</xdr:col>
      <xdr:colOff>152400</xdr:colOff>
      <xdr:row>24</xdr:row>
      <xdr:rowOff>123825</xdr:rowOff>
    </xdr:to>
    <xdr:pic>
      <xdr:nvPicPr>
        <xdr:cNvPr id="18452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contrast="20000"/>
        </a:blip>
        <a:srcRect/>
        <a:stretch>
          <a:fillRect/>
        </a:stretch>
      </xdr:blipFill>
      <xdr:spPr bwMode="auto">
        <a:xfrm>
          <a:off x="2076450" y="3743325"/>
          <a:ext cx="8858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142875</xdr:colOff>
      <xdr:row>36</xdr:row>
      <xdr:rowOff>134937</xdr:rowOff>
    </xdr:from>
    <xdr:to>
      <xdr:col>22</xdr:col>
      <xdr:colOff>194626</xdr:colOff>
      <xdr:row>39</xdr:row>
      <xdr:rowOff>30162</xdr:rowOff>
    </xdr:to>
    <xdr:pic>
      <xdr:nvPicPr>
        <xdr:cNvPr id="2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7019925" y="5221287"/>
          <a:ext cx="866776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36513</xdr:colOff>
      <xdr:row>43</xdr:row>
      <xdr:rowOff>90488</xdr:rowOff>
    </xdr:from>
    <xdr:to>
      <xdr:col>23</xdr:col>
      <xdr:colOff>84559</xdr:colOff>
      <xdr:row>45</xdr:row>
      <xdr:rowOff>119063</xdr:rowOff>
    </xdr:to>
    <xdr:pic>
      <xdr:nvPicPr>
        <xdr:cNvPr id="2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6713538" y="6386513"/>
          <a:ext cx="877888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36513</xdr:colOff>
      <xdr:row>41</xdr:row>
      <xdr:rowOff>90488</xdr:rowOff>
    </xdr:from>
    <xdr:to>
      <xdr:col>22</xdr:col>
      <xdr:colOff>278947</xdr:colOff>
      <xdr:row>43</xdr:row>
      <xdr:rowOff>119062</xdr:rowOff>
    </xdr:to>
    <xdr:pic>
      <xdr:nvPicPr>
        <xdr:cNvPr id="19476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6704013" y="4162426"/>
          <a:ext cx="884238" cy="330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136525</xdr:colOff>
      <xdr:row>19</xdr:row>
      <xdr:rowOff>63500</xdr:rowOff>
    </xdr:from>
    <xdr:to>
      <xdr:col>24</xdr:col>
      <xdr:colOff>187325</xdr:colOff>
      <xdr:row>21</xdr:row>
      <xdr:rowOff>92075</xdr:rowOff>
    </xdr:to>
    <xdr:pic>
      <xdr:nvPicPr>
        <xdr:cNvPr id="5322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7907338" y="4175125"/>
          <a:ext cx="884237" cy="338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171450</xdr:colOff>
      <xdr:row>25</xdr:row>
      <xdr:rowOff>117475</xdr:rowOff>
    </xdr:from>
    <xdr:to>
      <xdr:col>24</xdr:col>
      <xdr:colOff>38100</xdr:colOff>
      <xdr:row>27</xdr:row>
      <xdr:rowOff>146050</xdr:rowOff>
    </xdr:to>
    <xdr:pic>
      <xdr:nvPicPr>
        <xdr:cNvPr id="8396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7434263" y="5149850"/>
          <a:ext cx="884237" cy="338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B47"/>
  <sheetViews>
    <sheetView view="pageBreakPreview" zoomScale="148" zoomScaleNormal="140" workbookViewId="0">
      <selection activeCell="Q25" sqref="Q25:Z25"/>
    </sheetView>
  </sheetViews>
  <sheetFormatPr defaultRowHeight="12.75"/>
  <cols>
    <col min="1" max="1" width="16.5703125" style="110" customWidth="1"/>
    <col min="2" max="2" width="77.42578125" style="110" customWidth="1"/>
    <col min="3" max="16384" width="9.140625" style="110"/>
  </cols>
  <sheetData>
    <row r="1" spans="1:2" s="104" customFormat="1" ht="18">
      <c r="A1" s="343" t="s">
        <v>150</v>
      </c>
      <c r="B1" s="343"/>
    </row>
    <row r="2" spans="1:2" s="105" customFormat="1" ht="18">
      <c r="A2" s="344"/>
      <c r="B2" s="344"/>
    </row>
    <row r="3" spans="1:2" s="104" customFormat="1" ht="18">
      <c r="A3" s="106" t="s">
        <v>151</v>
      </c>
      <c r="B3" s="107" t="s">
        <v>36</v>
      </c>
    </row>
    <row r="4" spans="1:2" s="105" customFormat="1" ht="7.5" customHeight="1">
      <c r="A4" s="108"/>
      <c r="B4" s="108"/>
    </row>
    <row r="5" spans="1:2">
      <c r="A5" s="109"/>
      <c r="B5" s="109"/>
    </row>
    <row r="6" spans="1:2" s="111" customFormat="1" ht="22.5" customHeight="1">
      <c r="A6" s="345" t="s">
        <v>152</v>
      </c>
      <c r="B6" s="345"/>
    </row>
    <row r="7" spans="1:2" s="111" customFormat="1" ht="15.75">
      <c r="A7" s="112"/>
      <c r="B7" s="112"/>
    </row>
    <row r="8" spans="1:2" s="111" customFormat="1" ht="15.75">
      <c r="A8" s="345" t="s">
        <v>153</v>
      </c>
      <c r="B8" s="345"/>
    </row>
    <row r="9" spans="1:2" s="111" customFormat="1" ht="22.5" customHeight="1">
      <c r="A9" s="345" t="s">
        <v>154</v>
      </c>
      <c r="B9" s="345"/>
    </row>
    <row r="10" spans="1:2" ht="15.75">
      <c r="A10" s="342" t="s">
        <v>0</v>
      </c>
      <c r="B10" s="342"/>
    </row>
    <row r="11" spans="1:2" s="111" customFormat="1" ht="15.75">
      <c r="A11" s="112" t="s">
        <v>155</v>
      </c>
      <c r="B11" s="112" t="s">
        <v>156</v>
      </c>
    </row>
    <row r="12" spans="1:2" s="111" customFormat="1" ht="15.75">
      <c r="A12" s="112" t="s">
        <v>157</v>
      </c>
      <c r="B12" s="112" t="s">
        <v>158</v>
      </c>
    </row>
    <row r="13" spans="1:2" s="111" customFormat="1" ht="15.75">
      <c r="A13" s="113" t="s">
        <v>159</v>
      </c>
      <c r="B13" s="112" t="s">
        <v>160</v>
      </c>
    </row>
    <row r="14" spans="1:2" s="111" customFormat="1" ht="15.75">
      <c r="A14" s="113" t="s">
        <v>161</v>
      </c>
      <c r="B14" s="112" t="s">
        <v>162</v>
      </c>
    </row>
    <row r="15" spans="1:2" ht="15.75">
      <c r="A15" s="113" t="s">
        <v>163</v>
      </c>
      <c r="B15" s="112" t="s">
        <v>164</v>
      </c>
    </row>
    <row r="16" spans="1:2" ht="20.25" customHeight="1">
      <c r="A16" s="345" t="s">
        <v>153</v>
      </c>
      <c r="B16" s="345"/>
    </row>
    <row r="17" spans="1:2" s="111" customFormat="1" ht="10.5" customHeight="1">
      <c r="A17" s="345"/>
      <c r="B17" s="345"/>
    </row>
    <row r="18" spans="1:2" s="111" customFormat="1" ht="22.5" customHeight="1">
      <c r="A18" s="345" t="s">
        <v>154</v>
      </c>
      <c r="B18" s="345"/>
    </row>
    <row r="19" spans="1:2" s="111" customFormat="1" ht="17.25" customHeight="1">
      <c r="A19" s="345" t="s">
        <v>165</v>
      </c>
      <c r="B19" s="345"/>
    </row>
    <row r="20" spans="1:2" ht="15.75">
      <c r="A20" s="342" t="s">
        <v>0</v>
      </c>
      <c r="B20" s="342"/>
    </row>
    <row r="21" spans="1:2" s="111" customFormat="1" ht="15.75">
      <c r="A21" s="112" t="s">
        <v>155</v>
      </c>
      <c r="B21" s="112" t="s">
        <v>156</v>
      </c>
    </row>
    <row r="22" spans="1:2" s="111" customFormat="1" ht="15.75">
      <c r="A22" s="112" t="s">
        <v>166</v>
      </c>
      <c r="B22" s="112" t="s">
        <v>158</v>
      </c>
    </row>
    <row r="23" spans="1:2" s="111" customFormat="1" ht="15.75">
      <c r="A23" s="113" t="s">
        <v>167</v>
      </c>
      <c r="B23" s="112" t="s">
        <v>160</v>
      </c>
    </row>
    <row r="24" spans="1:2" s="111" customFormat="1" ht="15.75">
      <c r="A24" s="113" t="s">
        <v>168</v>
      </c>
      <c r="B24" s="112" t="s">
        <v>169</v>
      </c>
    </row>
    <row r="25" spans="1:2" s="111" customFormat="1" ht="15.75">
      <c r="A25" s="113" t="s">
        <v>161</v>
      </c>
      <c r="B25" s="112" t="s">
        <v>162</v>
      </c>
    </row>
    <row r="26" spans="1:2" ht="15.75">
      <c r="A26" s="113" t="s">
        <v>163</v>
      </c>
      <c r="B26" s="112" t="s">
        <v>164</v>
      </c>
    </row>
    <row r="27" spans="1:2" s="111" customFormat="1" ht="15.75">
      <c r="A27" s="112"/>
      <c r="B27" s="112"/>
    </row>
    <row r="28" spans="1:2" s="111" customFormat="1" ht="15.75">
      <c r="A28" s="112"/>
      <c r="B28" s="112"/>
    </row>
    <row r="29" spans="1:2" s="111" customFormat="1" ht="15.75">
      <c r="A29" s="112"/>
      <c r="B29" s="112"/>
    </row>
    <row r="30" spans="1:2" s="111" customFormat="1" ht="15.75">
      <c r="A30" s="346" t="s">
        <v>173</v>
      </c>
      <c r="B30" s="346"/>
    </row>
    <row r="31" spans="1:2" s="111" customFormat="1" ht="15.75">
      <c r="A31" s="346" t="s">
        <v>170</v>
      </c>
      <c r="B31" s="346"/>
    </row>
    <row r="32" spans="1:2" s="111" customFormat="1" ht="15.75">
      <c r="A32" s="112"/>
      <c r="B32" s="112"/>
    </row>
    <row r="33" spans="1:2" ht="15.75">
      <c r="A33" s="346" t="s">
        <v>171</v>
      </c>
      <c r="B33" s="346"/>
    </row>
    <row r="34" spans="1:2">
      <c r="A34" s="347" t="s">
        <v>172</v>
      </c>
      <c r="B34" s="347"/>
    </row>
    <row r="35" spans="1:2">
      <c r="A35" s="109"/>
      <c r="B35" s="109"/>
    </row>
    <row r="36" spans="1:2">
      <c r="A36" s="109"/>
      <c r="B36" s="109"/>
    </row>
    <row r="37" spans="1:2">
      <c r="A37" s="109"/>
      <c r="B37" s="109"/>
    </row>
    <row r="38" spans="1:2">
      <c r="A38" s="109"/>
      <c r="B38" s="109"/>
    </row>
    <row r="39" spans="1:2">
      <c r="A39" s="109"/>
      <c r="B39" s="109"/>
    </row>
    <row r="40" spans="1:2">
      <c r="A40" s="109"/>
      <c r="B40" s="109"/>
    </row>
    <row r="41" spans="1:2">
      <c r="A41" s="109"/>
      <c r="B41" s="109"/>
    </row>
    <row r="42" spans="1:2">
      <c r="A42" s="109"/>
      <c r="B42" s="109"/>
    </row>
    <row r="43" spans="1:2">
      <c r="A43" s="109"/>
      <c r="B43" s="109"/>
    </row>
    <row r="44" spans="1:2">
      <c r="A44" s="109"/>
      <c r="B44" s="109"/>
    </row>
    <row r="45" spans="1:2">
      <c r="A45" s="109"/>
      <c r="B45" s="109"/>
    </row>
    <row r="46" spans="1:2">
      <c r="A46" s="109"/>
      <c r="B46" s="109"/>
    </row>
    <row r="47" spans="1:2">
      <c r="A47" s="109"/>
      <c r="B47" s="109"/>
    </row>
  </sheetData>
  <mergeCells count="15">
    <mergeCell ref="A31:B31"/>
    <mergeCell ref="A33:B33"/>
    <mergeCell ref="A34:B34"/>
    <mergeCell ref="A16:B16"/>
    <mergeCell ref="A17:B17"/>
    <mergeCell ref="A18:B18"/>
    <mergeCell ref="A19:B19"/>
    <mergeCell ref="A20:B20"/>
    <mergeCell ref="A30:B30"/>
    <mergeCell ref="A10:B10"/>
    <mergeCell ref="A1:B1"/>
    <mergeCell ref="A2:B2"/>
    <mergeCell ref="A6:B6"/>
    <mergeCell ref="A8:B8"/>
    <mergeCell ref="A9:B9"/>
  </mergeCells>
  <printOptions horizontalCentered="1"/>
  <pageMargins left="0.78740157480314965" right="0.39370078740157483" top="0.78740157480314965" bottom="0.39370078740157483" header="0.51181102362204722" footer="0.51181102362204722"/>
  <pageSetup paperSize="9" scale="9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K87"/>
  <sheetViews>
    <sheetView view="pageBreakPreview" zoomScale="116" zoomScaleNormal="95" zoomScaleSheetLayoutView="116" workbookViewId="0">
      <selection activeCell="B48" sqref="B48:G61"/>
    </sheetView>
  </sheetViews>
  <sheetFormatPr defaultRowHeight="12.75"/>
  <cols>
    <col min="1" max="1" width="4.42578125" customWidth="1"/>
    <col min="2" max="2" width="24.42578125" customWidth="1"/>
    <col min="3" max="3" width="5.42578125" style="212" customWidth="1"/>
    <col min="4" max="4" width="5.28515625" customWidth="1"/>
    <col min="5" max="5" width="15" style="213" customWidth="1"/>
    <col min="6" max="6" width="12" style="213" customWidth="1"/>
    <col min="7" max="7" width="13.42578125" style="213" customWidth="1"/>
    <col min="8" max="11" width="11.5703125" customWidth="1"/>
  </cols>
  <sheetData>
    <row r="1" spans="1:11" s="1" customFormat="1" ht="14.25" customHeight="1">
      <c r="A1" s="514" t="s">
        <v>215</v>
      </c>
      <c r="B1" s="514"/>
      <c r="C1" s="514"/>
      <c r="D1" s="514"/>
      <c r="E1" s="514"/>
      <c r="F1" s="514"/>
      <c r="G1" s="514"/>
      <c r="H1" s="196"/>
      <c r="I1" s="196"/>
      <c r="J1" s="196"/>
      <c r="K1" s="196"/>
    </row>
    <row r="2" spans="1:11" s="1" customFormat="1" ht="13.5" customHeight="1">
      <c r="A2" s="515" t="s">
        <v>240</v>
      </c>
      <c r="B2" s="516"/>
      <c r="C2" s="516"/>
      <c r="D2" s="516"/>
      <c r="E2" s="516"/>
      <c r="F2" s="516"/>
      <c r="G2" s="517"/>
      <c r="H2" s="196"/>
      <c r="I2" s="196"/>
      <c r="J2" s="196"/>
      <c r="K2" s="196"/>
    </row>
    <row r="3" spans="1:11" s="1" customFormat="1" ht="10.5" customHeight="1">
      <c r="A3" s="203">
        <v>1</v>
      </c>
      <c r="B3" s="273" t="s">
        <v>307</v>
      </c>
      <c r="C3" s="295" t="s">
        <v>282</v>
      </c>
      <c r="D3" s="279">
        <v>2007</v>
      </c>
      <c r="E3" s="273" t="s">
        <v>216</v>
      </c>
      <c r="F3" s="273" t="s">
        <v>193</v>
      </c>
      <c r="G3" s="273" t="s">
        <v>195</v>
      </c>
      <c r="H3" s="196"/>
      <c r="I3" s="196"/>
      <c r="J3" s="196"/>
      <c r="K3" s="196"/>
    </row>
    <row r="4" spans="1:11" s="205" customFormat="1" ht="10.5" customHeight="1">
      <c r="A4" s="203">
        <v>2</v>
      </c>
      <c r="B4" s="263" t="s">
        <v>308</v>
      </c>
      <c r="C4" s="266" t="s">
        <v>282</v>
      </c>
      <c r="D4" s="267">
        <v>2007</v>
      </c>
      <c r="E4" s="263" t="s">
        <v>192</v>
      </c>
      <c r="F4" s="263" t="s">
        <v>235</v>
      </c>
      <c r="G4" s="263" t="s">
        <v>191</v>
      </c>
      <c r="H4" s="198">
        <f t="shared" ref="H4:H26" ca="1" si="0">RAND()</f>
        <v>0.85115033599098755</v>
      </c>
      <c r="I4" s="197"/>
      <c r="J4" s="197"/>
      <c r="K4" s="197"/>
    </row>
    <row r="5" spans="1:11" s="38" customFormat="1" ht="10.5" customHeight="1">
      <c r="A5" s="203">
        <v>3</v>
      </c>
      <c r="B5" s="272" t="s">
        <v>309</v>
      </c>
      <c r="C5" s="295" t="s">
        <v>276</v>
      </c>
      <c r="D5" s="295">
        <v>2007</v>
      </c>
      <c r="E5" s="273" t="s">
        <v>192</v>
      </c>
      <c r="F5" s="273" t="s">
        <v>235</v>
      </c>
      <c r="G5" s="273" t="s">
        <v>191</v>
      </c>
      <c r="H5" s="198">
        <f t="shared" ca="1" si="0"/>
        <v>0.81134994399971072</v>
      </c>
      <c r="I5" s="204"/>
      <c r="J5" s="204"/>
      <c r="K5" s="204"/>
    </row>
    <row r="6" spans="1:11" s="38" customFormat="1" ht="10.5" customHeight="1">
      <c r="A6" s="203">
        <v>4</v>
      </c>
      <c r="B6" s="268" t="s">
        <v>310</v>
      </c>
      <c r="C6" s="269" t="s">
        <v>276</v>
      </c>
      <c r="D6" s="270">
        <v>2008</v>
      </c>
      <c r="E6" s="262" t="s">
        <v>216</v>
      </c>
      <c r="F6" s="262" t="s">
        <v>193</v>
      </c>
      <c r="G6" s="262" t="s">
        <v>195</v>
      </c>
      <c r="H6" s="198">
        <f t="shared" ca="1" si="0"/>
        <v>0.49300048195959079</v>
      </c>
      <c r="I6" s="204"/>
      <c r="J6" s="204"/>
      <c r="K6" s="204"/>
    </row>
    <row r="7" spans="1:11" s="202" customFormat="1" ht="10.5" customHeight="1">
      <c r="A7" s="203">
        <v>5</v>
      </c>
      <c r="B7" s="263" t="s">
        <v>433</v>
      </c>
      <c r="C7" s="266" t="s">
        <v>276</v>
      </c>
      <c r="D7" s="267">
        <v>2008</v>
      </c>
      <c r="E7" s="263" t="s">
        <v>192</v>
      </c>
      <c r="F7" s="263" t="s">
        <v>235</v>
      </c>
      <c r="G7" s="263" t="s">
        <v>195</v>
      </c>
      <c r="H7" s="198">
        <f t="shared" ca="1" si="0"/>
        <v>0.50723877700692199</v>
      </c>
      <c r="I7" s="204"/>
      <c r="J7" s="204"/>
      <c r="K7" s="204"/>
    </row>
    <row r="8" spans="1:11" s="202" customFormat="1" ht="10.5" customHeight="1">
      <c r="A8" s="203">
        <v>6</v>
      </c>
      <c r="B8" s="273" t="s">
        <v>311</v>
      </c>
      <c r="C8" s="279" t="s">
        <v>282</v>
      </c>
      <c r="D8" s="279">
        <v>2007</v>
      </c>
      <c r="E8" s="273" t="s">
        <v>216</v>
      </c>
      <c r="F8" s="273" t="s">
        <v>193</v>
      </c>
      <c r="G8" s="274" t="s">
        <v>195</v>
      </c>
      <c r="H8" s="198">
        <f t="shared" ca="1" si="0"/>
        <v>0.72596990441256093</v>
      </c>
      <c r="I8" s="204"/>
      <c r="J8" s="204"/>
      <c r="K8" s="204"/>
    </row>
    <row r="9" spans="1:11" s="205" customFormat="1" ht="10.5" customHeight="1">
      <c r="A9" s="203">
        <v>7</v>
      </c>
      <c r="B9" s="273" t="s">
        <v>312</v>
      </c>
      <c r="C9" s="279" t="s">
        <v>276</v>
      </c>
      <c r="D9" s="279">
        <v>2008</v>
      </c>
      <c r="E9" s="273" t="s">
        <v>217</v>
      </c>
      <c r="F9" s="273" t="s">
        <v>193</v>
      </c>
      <c r="G9" s="273" t="s">
        <v>212</v>
      </c>
      <c r="H9" s="198">
        <f t="shared" ca="1" si="0"/>
        <v>0.48007368355277436</v>
      </c>
      <c r="I9" s="197"/>
      <c r="J9" s="197"/>
      <c r="K9" s="197"/>
    </row>
    <row r="10" spans="1:11" s="205" customFormat="1" ht="10.5" customHeight="1">
      <c r="A10" s="203">
        <v>8</v>
      </c>
      <c r="B10" s="273" t="s">
        <v>313</v>
      </c>
      <c r="C10" s="279" t="s">
        <v>276</v>
      </c>
      <c r="D10" s="279">
        <v>2008</v>
      </c>
      <c r="E10" s="273" t="s">
        <v>216</v>
      </c>
      <c r="F10" s="273" t="s">
        <v>193</v>
      </c>
      <c r="G10" s="274" t="s">
        <v>195</v>
      </c>
      <c r="H10" s="198">
        <f t="shared" ca="1" si="0"/>
        <v>0.86160522612301182</v>
      </c>
      <c r="I10" s="201"/>
      <c r="J10" s="201"/>
      <c r="K10" s="201"/>
    </row>
    <row r="11" spans="1:11" s="205" customFormat="1" ht="10.5" customHeight="1">
      <c r="A11" s="203">
        <v>9</v>
      </c>
      <c r="B11" s="273" t="s">
        <v>314</v>
      </c>
      <c r="C11" s="279" t="s">
        <v>276</v>
      </c>
      <c r="D11" s="279">
        <v>2008</v>
      </c>
      <c r="E11" s="273" t="s">
        <v>192</v>
      </c>
      <c r="F11" s="273" t="s">
        <v>235</v>
      </c>
      <c r="G11" s="274" t="s">
        <v>191</v>
      </c>
      <c r="H11" s="198"/>
      <c r="I11" s="201"/>
      <c r="J11" s="201"/>
      <c r="K11" s="201"/>
    </row>
    <row r="12" spans="1:11" s="205" customFormat="1" ht="10.5" customHeight="1">
      <c r="A12" s="203">
        <v>10</v>
      </c>
      <c r="B12" s="273" t="s">
        <v>315</v>
      </c>
      <c r="C12" s="279" t="s">
        <v>276</v>
      </c>
      <c r="D12" s="279">
        <v>2007</v>
      </c>
      <c r="E12" s="273" t="s">
        <v>216</v>
      </c>
      <c r="F12" s="273" t="s">
        <v>193</v>
      </c>
      <c r="G12" s="274" t="s">
        <v>195</v>
      </c>
      <c r="H12" s="198"/>
      <c r="I12" s="201"/>
      <c r="J12" s="201"/>
      <c r="K12" s="201"/>
    </row>
    <row r="13" spans="1:11" s="205" customFormat="1" ht="10.5" customHeight="1">
      <c r="A13" s="203">
        <v>11</v>
      </c>
      <c r="B13" s="273" t="s">
        <v>316</v>
      </c>
      <c r="C13" s="279" t="s">
        <v>276</v>
      </c>
      <c r="D13" s="279">
        <v>2007</v>
      </c>
      <c r="E13" s="273" t="s">
        <v>192</v>
      </c>
      <c r="F13" s="273" t="s">
        <v>235</v>
      </c>
      <c r="G13" s="274" t="s">
        <v>191</v>
      </c>
      <c r="H13" s="198"/>
      <c r="I13" s="201"/>
      <c r="J13" s="201"/>
      <c r="K13" s="201"/>
    </row>
    <row r="14" spans="1:11" s="205" customFormat="1" ht="10.5" customHeight="1">
      <c r="A14" s="203">
        <v>12</v>
      </c>
      <c r="B14" s="273" t="s">
        <v>318</v>
      </c>
      <c r="C14" s="279" t="s">
        <v>282</v>
      </c>
      <c r="D14" s="279">
        <v>2007</v>
      </c>
      <c r="E14" s="273" t="s">
        <v>192</v>
      </c>
      <c r="F14" s="273" t="s">
        <v>235</v>
      </c>
      <c r="G14" s="274" t="s">
        <v>191</v>
      </c>
      <c r="H14" s="198"/>
      <c r="I14" s="201"/>
      <c r="J14" s="201"/>
      <c r="K14" s="201"/>
    </row>
    <row r="15" spans="1:11" s="205" customFormat="1" ht="12.75" customHeight="1">
      <c r="A15" s="515" t="s">
        <v>241</v>
      </c>
      <c r="B15" s="516"/>
      <c r="C15" s="516"/>
      <c r="D15" s="516"/>
      <c r="E15" s="516"/>
      <c r="F15" s="516"/>
      <c r="G15" s="517"/>
      <c r="H15" s="198">
        <f t="shared" ca="1" si="0"/>
        <v>0.54855377301230401</v>
      </c>
      <c r="I15" s="204"/>
      <c r="J15" s="204"/>
      <c r="K15" s="204"/>
    </row>
    <row r="16" spans="1:11" s="205" customFormat="1" ht="10.5" customHeight="1">
      <c r="A16" s="203">
        <v>1</v>
      </c>
      <c r="B16" s="273" t="s">
        <v>317</v>
      </c>
      <c r="C16" s="279" t="s">
        <v>282</v>
      </c>
      <c r="D16" s="279">
        <v>2007</v>
      </c>
      <c r="E16" s="273" t="s">
        <v>216</v>
      </c>
      <c r="F16" s="273" t="s">
        <v>193</v>
      </c>
      <c r="G16" s="274" t="s">
        <v>195</v>
      </c>
      <c r="H16" s="198">
        <f t="shared" ca="1" si="0"/>
        <v>0.98247178114151978</v>
      </c>
      <c r="I16" s="204"/>
      <c r="J16" s="204"/>
      <c r="K16" s="204"/>
    </row>
    <row r="17" spans="1:11" s="205" customFormat="1" ht="10.5" customHeight="1">
      <c r="A17" s="203">
        <v>2</v>
      </c>
      <c r="B17" s="262" t="s">
        <v>319</v>
      </c>
      <c r="C17" s="270" t="s">
        <v>306</v>
      </c>
      <c r="D17" s="270">
        <v>2008</v>
      </c>
      <c r="E17" s="273" t="s">
        <v>192</v>
      </c>
      <c r="F17" s="273" t="s">
        <v>235</v>
      </c>
      <c r="G17" s="273" t="s">
        <v>191</v>
      </c>
      <c r="H17" s="198">
        <f t="shared" ca="1" si="0"/>
        <v>8.1001671993385926E-2</v>
      </c>
      <c r="I17" s="197"/>
      <c r="J17" s="197"/>
      <c r="K17" s="197"/>
    </row>
    <row r="18" spans="1:11" s="205" customFormat="1" ht="10.5" customHeight="1">
      <c r="A18" s="203">
        <v>3</v>
      </c>
      <c r="B18" s="268" t="s">
        <v>320</v>
      </c>
      <c r="C18" s="269" t="s">
        <v>306</v>
      </c>
      <c r="D18" s="270">
        <v>2008</v>
      </c>
      <c r="E18" s="262" t="s">
        <v>217</v>
      </c>
      <c r="F18" s="263" t="s">
        <v>193</v>
      </c>
      <c r="G18" s="273" t="s">
        <v>212</v>
      </c>
      <c r="H18" s="198">
        <f t="shared" ca="1" si="0"/>
        <v>0.32425061886949447</v>
      </c>
      <c r="I18" s="204"/>
      <c r="J18" s="204"/>
      <c r="K18" s="204"/>
    </row>
    <row r="19" spans="1:11" s="205" customFormat="1" ht="10.5" customHeight="1">
      <c r="A19" s="203">
        <v>4</v>
      </c>
      <c r="B19" s="273" t="s">
        <v>321</v>
      </c>
      <c r="C19" s="279" t="s">
        <v>276</v>
      </c>
      <c r="D19" s="279">
        <v>2008</v>
      </c>
      <c r="E19" s="273" t="s">
        <v>192</v>
      </c>
      <c r="F19" s="273" t="s">
        <v>235</v>
      </c>
      <c r="G19" s="274" t="s">
        <v>191</v>
      </c>
      <c r="H19" s="198">
        <f t="shared" ca="1" si="0"/>
        <v>0.76605556511711015</v>
      </c>
      <c r="I19" s="204"/>
      <c r="J19" s="204"/>
      <c r="K19" s="204"/>
    </row>
    <row r="20" spans="1:11" s="205" customFormat="1" ht="10.5" customHeight="1">
      <c r="A20" s="203">
        <v>5</v>
      </c>
      <c r="B20" s="273" t="s">
        <v>322</v>
      </c>
      <c r="C20" s="295" t="s">
        <v>306</v>
      </c>
      <c r="D20" s="279">
        <v>2008</v>
      </c>
      <c r="E20" s="273" t="s">
        <v>216</v>
      </c>
      <c r="F20" s="273" t="s">
        <v>193</v>
      </c>
      <c r="G20" s="274" t="s">
        <v>195</v>
      </c>
      <c r="H20" s="198">
        <f t="shared" ca="1" si="0"/>
        <v>3.0938190525221287E-2</v>
      </c>
      <c r="I20" s="204"/>
      <c r="J20" s="204"/>
      <c r="K20" s="204"/>
    </row>
    <row r="21" spans="1:11" s="38" customFormat="1" ht="10.5" customHeight="1">
      <c r="A21" s="203">
        <v>6</v>
      </c>
      <c r="B21" s="263" t="s">
        <v>323</v>
      </c>
      <c r="C21" s="266" t="s">
        <v>306</v>
      </c>
      <c r="D21" s="267">
        <v>2008</v>
      </c>
      <c r="E21" s="263" t="s">
        <v>192</v>
      </c>
      <c r="F21" s="263" t="s">
        <v>235</v>
      </c>
      <c r="G21" s="263" t="s">
        <v>191</v>
      </c>
      <c r="H21" s="198">
        <f t="shared" ca="1" si="0"/>
        <v>4.2166591459419145E-2</v>
      </c>
      <c r="I21" s="201"/>
      <c r="J21" s="201"/>
      <c r="K21" s="201"/>
    </row>
    <row r="22" spans="1:11" s="38" customFormat="1" ht="10.5" customHeight="1">
      <c r="A22" s="203">
        <v>7</v>
      </c>
      <c r="B22" s="273" t="s">
        <v>324</v>
      </c>
      <c r="C22" s="279" t="s">
        <v>294</v>
      </c>
      <c r="D22" s="279">
        <v>2008</v>
      </c>
      <c r="E22" s="273" t="s">
        <v>216</v>
      </c>
      <c r="F22" s="273" t="s">
        <v>193</v>
      </c>
      <c r="G22" s="273" t="s">
        <v>195</v>
      </c>
      <c r="H22" s="198">
        <f t="shared" ca="1" si="0"/>
        <v>0.43542947902243512</v>
      </c>
      <c r="I22" s="204"/>
      <c r="J22" s="204"/>
      <c r="K22" s="204"/>
    </row>
    <row r="23" spans="1:11" s="38" customFormat="1" ht="10.5" customHeight="1">
      <c r="A23" s="203">
        <v>8</v>
      </c>
      <c r="B23" s="263" t="s">
        <v>325</v>
      </c>
      <c r="C23" s="266" t="s">
        <v>306</v>
      </c>
      <c r="D23" s="267">
        <v>2007</v>
      </c>
      <c r="E23" s="263" t="s">
        <v>192</v>
      </c>
      <c r="F23" s="263" t="s">
        <v>235</v>
      </c>
      <c r="G23" s="263" t="s">
        <v>191</v>
      </c>
      <c r="H23" s="198">
        <f t="shared" ca="1" si="0"/>
        <v>0.63306095630058756</v>
      </c>
      <c r="I23" s="204"/>
      <c r="J23" s="204"/>
      <c r="K23" s="204"/>
    </row>
    <row r="24" spans="1:11" s="38" customFormat="1" ht="10.5" customHeight="1">
      <c r="A24" s="203">
        <v>9</v>
      </c>
      <c r="B24" s="263" t="s">
        <v>432</v>
      </c>
      <c r="C24" s="266" t="s">
        <v>294</v>
      </c>
      <c r="D24" s="267">
        <v>2008</v>
      </c>
      <c r="E24" s="263" t="s">
        <v>216</v>
      </c>
      <c r="F24" s="263" t="s">
        <v>193</v>
      </c>
      <c r="G24" s="263" t="s">
        <v>195</v>
      </c>
      <c r="H24" s="198"/>
      <c r="I24" s="204"/>
      <c r="J24" s="204"/>
      <c r="K24" s="204"/>
    </row>
    <row r="25" spans="1:11" s="38" customFormat="1" ht="10.5" customHeight="1">
      <c r="A25" s="203">
        <v>10</v>
      </c>
      <c r="B25" s="263" t="s">
        <v>326</v>
      </c>
      <c r="C25" s="266" t="s">
        <v>276</v>
      </c>
      <c r="D25" s="267">
        <v>2008</v>
      </c>
      <c r="E25" s="263" t="s">
        <v>192</v>
      </c>
      <c r="F25" s="263" t="s">
        <v>235</v>
      </c>
      <c r="G25" s="263" t="s">
        <v>191</v>
      </c>
      <c r="H25" s="198"/>
      <c r="I25" s="204"/>
      <c r="J25" s="204"/>
      <c r="K25" s="204"/>
    </row>
    <row r="26" spans="1:11" s="38" customFormat="1" ht="10.5" customHeight="1">
      <c r="A26" s="203">
        <v>11</v>
      </c>
      <c r="B26" s="276" t="s">
        <v>327</v>
      </c>
      <c r="C26" s="277" t="s">
        <v>328</v>
      </c>
      <c r="D26" s="277">
        <v>2008</v>
      </c>
      <c r="E26" s="262" t="s">
        <v>216</v>
      </c>
      <c r="F26" s="262" t="s">
        <v>193</v>
      </c>
      <c r="G26" s="262" t="s">
        <v>195</v>
      </c>
      <c r="H26" s="198">
        <f t="shared" ca="1" si="0"/>
        <v>0.94434031234691584</v>
      </c>
      <c r="I26" s="204"/>
      <c r="J26" s="204"/>
      <c r="K26" s="204"/>
    </row>
    <row r="27" spans="1:11" s="1" customFormat="1" ht="15" customHeight="1">
      <c r="A27" s="515" t="s">
        <v>359</v>
      </c>
      <c r="B27" s="516"/>
      <c r="C27" s="516"/>
      <c r="D27" s="516"/>
      <c r="E27" s="516"/>
      <c r="F27" s="516"/>
      <c r="G27" s="517"/>
      <c r="H27" s="196"/>
      <c r="I27" s="196"/>
      <c r="J27" s="196"/>
      <c r="K27" s="196"/>
    </row>
    <row r="28" spans="1:11" s="38" customFormat="1" ht="10.5" customHeight="1">
      <c r="A28" s="203">
        <v>1</v>
      </c>
      <c r="B28" s="262" t="s">
        <v>329</v>
      </c>
      <c r="C28" s="285" t="s">
        <v>328</v>
      </c>
      <c r="D28" s="270">
        <v>2009</v>
      </c>
      <c r="E28" s="262" t="s">
        <v>216</v>
      </c>
      <c r="F28" s="262" t="s">
        <v>193</v>
      </c>
      <c r="G28" s="262" t="s">
        <v>195</v>
      </c>
      <c r="H28" s="198">
        <f t="shared" ref="H28:H46" ca="1" si="1">RAND()</f>
        <v>0.68321378811798272</v>
      </c>
      <c r="I28" s="197"/>
      <c r="J28" s="197"/>
      <c r="K28" s="197"/>
    </row>
    <row r="29" spans="1:11" s="38" customFormat="1" ht="10.5" customHeight="1">
      <c r="A29" s="203">
        <v>2</v>
      </c>
      <c r="B29" s="262" t="s">
        <v>330</v>
      </c>
      <c r="C29" s="270" t="s">
        <v>328</v>
      </c>
      <c r="D29" s="270">
        <v>2010</v>
      </c>
      <c r="E29" s="262" t="s">
        <v>192</v>
      </c>
      <c r="F29" s="271" t="s">
        <v>235</v>
      </c>
      <c r="G29" s="263" t="s">
        <v>191</v>
      </c>
      <c r="H29" s="198">
        <f t="shared" ca="1" si="1"/>
        <v>0.46887034444945463</v>
      </c>
      <c r="I29" s="214"/>
      <c r="J29" s="214"/>
      <c r="K29" s="214"/>
    </row>
    <row r="30" spans="1:11" s="215" customFormat="1" ht="10.5" customHeight="1">
      <c r="A30" s="203">
        <v>3</v>
      </c>
      <c r="B30" s="272" t="s">
        <v>331</v>
      </c>
      <c r="C30" s="295" t="s">
        <v>294</v>
      </c>
      <c r="D30" s="295">
        <v>2009</v>
      </c>
      <c r="E30" s="262" t="s">
        <v>216</v>
      </c>
      <c r="F30" s="262" t="s">
        <v>193</v>
      </c>
      <c r="G30" s="262" t="s">
        <v>195</v>
      </c>
      <c r="H30" s="198">
        <f t="shared" ca="1" si="1"/>
        <v>0.86368746176711397</v>
      </c>
      <c r="I30" s="197"/>
      <c r="J30" s="197"/>
      <c r="K30" s="197"/>
    </row>
    <row r="31" spans="1:11" s="200" customFormat="1" ht="10.5" customHeight="1">
      <c r="A31" s="203">
        <v>4</v>
      </c>
      <c r="B31" s="262" t="s">
        <v>332</v>
      </c>
      <c r="C31" s="270" t="s">
        <v>328</v>
      </c>
      <c r="D31" s="270">
        <v>2010</v>
      </c>
      <c r="E31" s="262" t="s">
        <v>192</v>
      </c>
      <c r="F31" s="262" t="s">
        <v>235</v>
      </c>
      <c r="G31" s="299" t="s">
        <v>191</v>
      </c>
      <c r="H31" s="198">
        <f t="shared" ca="1" si="1"/>
        <v>8.4920223435610787E-2</v>
      </c>
      <c r="I31" s="197"/>
      <c r="J31" s="197"/>
      <c r="K31" s="197"/>
    </row>
    <row r="32" spans="1:11" s="38" customFormat="1" ht="10.5" customHeight="1">
      <c r="A32" s="203">
        <v>5</v>
      </c>
      <c r="B32" s="272" t="s">
        <v>434</v>
      </c>
      <c r="C32" s="295" t="s">
        <v>328</v>
      </c>
      <c r="D32" s="295">
        <v>2009</v>
      </c>
      <c r="E32" s="262" t="s">
        <v>216</v>
      </c>
      <c r="F32" s="262" t="s">
        <v>193</v>
      </c>
      <c r="G32" s="262" t="s">
        <v>195</v>
      </c>
      <c r="H32" s="198">
        <f t="shared" ca="1" si="1"/>
        <v>0.99156146989314498</v>
      </c>
      <c r="I32" s="201"/>
      <c r="J32" s="201"/>
      <c r="K32" s="201"/>
    </row>
    <row r="33" spans="1:11" s="38" customFormat="1" ht="10.5" customHeight="1">
      <c r="A33" s="203">
        <v>6</v>
      </c>
      <c r="B33" s="268" t="s">
        <v>333</v>
      </c>
      <c r="C33" s="269" t="s">
        <v>294</v>
      </c>
      <c r="D33" s="270">
        <v>2009</v>
      </c>
      <c r="E33" s="262" t="s">
        <v>216</v>
      </c>
      <c r="F33" s="262" t="s">
        <v>193</v>
      </c>
      <c r="G33" s="262" t="s">
        <v>195</v>
      </c>
      <c r="H33" s="198">
        <f t="shared" ca="1" si="1"/>
        <v>0.53771594104217879</v>
      </c>
      <c r="I33" s="204"/>
      <c r="J33" s="204"/>
      <c r="K33" s="204"/>
    </row>
    <row r="34" spans="1:11" s="200" customFormat="1" ht="10.5" customHeight="1">
      <c r="A34" s="203">
        <v>7</v>
      </c>
      <c r="B34" s="262" t="s">
        <v>334</v>
      </c>
      <c r="C34" s="285" t="s">
        <v>294</v>
      </c>
      <c r="D34" s="270">
        <v>2009</v>
      </c>
      <c r="E34" s="262" t="s">
        <v>192</v>
      </c>
      <c r="F34" s="262" t="s">
        <v>235</v>
      </c>
      <c r="G34" s="262" t="s">
        <v>191</v>
      </c>
      <c r="H34" s="198">
        <f t="shared" ca="1" si="1"/>
        <v>0.77899236412137984</v>
      </c>
      <c r="I34" s="204"/>
      <c r="J34" s="204"/>
      <c r="K34" s="204"/>
    </row>
    <row r="35" spans="1:11" s="202" customFormat="1" ht="10.5" customHeight="1">
      <c r="A35" s="203">
        <v>8</v>
      </c>
      <c r="B35" s="272" t="s">
        <v>335</v>
      </c>
      <c r="C35" s="295" t="s">
        <v>294</v>
      </c>
      <c r="D35" s="295">
        <v>2009</v>
      </c>
      <c r="E35" s="262" t="s">
        <v>216</v>
      </c>
      <c r="F35" s="262" t="s">
        <v>193</v>
      </c>
      <c r="G35" s="262" t="s">
        <v>195</v>
      </c>
      <c r="H35" s="198">
        <f t="shared" ca="1" si="1"/>
        <v>4.2191814345420298E-2</v>
      </c>
      <c r="I35" s="197"/>
      <c r="J35" s="197"/>
      <c r="K35" s="197"/>
    </row>
    <row r="36" spans="1:11" s="205" customFormat="1" ht="10.5" customHeight="1">
      <c r="A36" s="203">
        <v>9</v>
      </c>
      <c r="B36" s="262" t="s">
        <v>336</v>
      </c>
      <c r="C36" s="270" t="s">
        <v>294</v>
      </c>
      <c r="D36" s="270">
        <v>2009</v>
      </c>
      <c r="E36" s="262" t="s">
        <v>192</v>
      </c>
      <c r="F36" s="271" t="s">
        <v>235</v>
      </c>
      <c r="G36" s="263" t="s">
        <v>191</v>
      </c>
      <c r="H36" s="198">
        <f t="shared" ca="1" si="1"/>
        <v>0.5421260056760675</v>
      </c>
      <c r="I36" s="197"/>
      <c r="J36" s="197"/>
      <c r="K36" s="197"/>
    </row>
    <row r="37" spans="1:11" s="205" customFormat="1" ht="10.5" customHeight="1">
      <c r="A37" s="203">
        <v>10</v>
      </c>
      <c r="B37" s="262" t="s">
        <v>437</v>
      </c>
      <c r="C37" s="270" t="s">
        <v>328</v>
      </c>
      <c r="D37" s="270">
        <v>2009</v>
      </c>
      <c r="E37" s="262" t="s">
        <v>217</v>
      </c>
      <c r="F37" s="271" t="s">
        <v>193</v>
      </c>
      <c r="G37" s="324" t="s">
        <v>212</v>
      </c>
      <c r="H37" s="198"/>
      <c r="I37" s="197"/>
      <c r="J37" s="197"/>
      <c r="K37" s="197"/>
    </row>
    <row r="38" spans="1:11" s="205" customFormat="1" ht="10.5" customHeight="1">
      <c r="A38" s="203">
        <v>11</v>
      </c>
      <c r="B38" s="262" t="s">
        <v>337</v>
      </c>
      <c r="C38" s="269" t="s">
        <v>294</v>
      </c>
      <c r="D38" s="270">
        <v>2009</v>
      </c>
      <c r="E38" s="271" t="s">
        <v>216</v>
      </c>
      <c r="F38" s="271" t="s">
        <v>193</v>
      </c>
      <c r="G38" s="299" t="s">
        <v>195</v>
      </c>
      <c r="H38" s="198">
        <f t="shared" ca="1" si="1"/>
        <v>0.68232232782185176</v>
      </c>
      <c r="I38" s="197"/>
      <c r="J38" s="197"/>
      <c r="K38" s="197"/>
    </row>
    <row r="39" spans="1:11" s="38" customFormat="1" ht="10.5" customHeight="1">
      <c r="A39" s="203">
        <v>12</v>
      </c>
      <c r="B39" s="262" t="s">
        <v>338</v>
      </c>
      <c r="C39" s="270" t="s">
        <v>306</v>
      </c>
      <c r="D39" s="270">
        <v>2010</v>
      </c>
      <c r="E39" s="262" t="s">
        <v>192</v>
      </c>
      <c r="F39" s="271" t="s">
        <v>235</v>
      </c>
      <c r="G39" s="300" t="s">
        <v>191</v>
      </c>
      <c r="H39" s="198">
        <f t="shared" ca="1" si="1"/>
        <v>0.96845692477348644</v>
      </c>
      <c r="I39" s="197"/>
      <c r="J39" s="197"/>
      <c r="K39" s="197"/>
    </row>
    <row r="40" spans="1:11" s="200" customFormat="1" ht="10.5" customHeight="1">
      <c r="A40" s="203">
        <v>13</v>
      </c>
      <c r="B40" s="263" t="s">
        <v>339</v>
      </c>
      <c r="C40" s="266" t="s">
        <v>328</v>
      </c>
      <c r="D40" s="267">
        <v>2011</v>
      </c>
      <c r="E40" s="263" t="s">
        <v>216</v>
      </c>
      <c r="F40" s="263" t="s">
        <v>193</v>
      </c>
      <c r="G40" s="300" t="s">
        <v>191</v>
      </c>
      <c r="H40" s="198">
        <f t="shared" ca="1" si="1"/>
        <v>0.64089369586424194</v>
      </c>
      <c r="I40" s="197"/>
      <c r="J40" s="197"/>
      <c r="K40" s="197"/>
    </row>
    <row r="41" spans="1:11" s="200" customFormat="1" ht="10.5" customHeight="1">
      <c r="A41" s="203">
        <v>14</v>
      </c>
      <c r="B41" s="263" t="s">
        <v>341</v>
      </c>
      <c r="C41" s="266" t="s">
        <v>328</v>
      </c>
      <c r="D41" s="267">
        <v>2010</v>
      </c>
      <c r="E41" s="263" t="s">
        <v>216</v>
      </c>
      <c r="F41" s="263" t="s">
        <v>193</v>
      </c>
      <c r="G41" s="300" t="s">
        <v>195</v>
      </c>
      <c r="H41" s="198"/>
      <c r="I41" s="197"/>
      <c r="J41" s="197"/>
      <c r="K41" s="197"/>
    </row>
    <row r="42" spans="1:11" s="200" customFormat="1" ht="10.5" customHeight="1">
      <c r="A42" s="203">
        <v>15</v>
      </c>
      <c r="B42" s="263" t="s">
        <v>342</v>
      </c>
      <c r="C42" s="266" t="s">
        <v>328</v>
      </c>
      <c r="D42" s="267">
        <v>2009</v>
      </c>
      <c r="E42" s="263" t="s">
        <v>216</v>
      </c>
      <c r="F42" s="263" t="s">
        <v>193</v>
      </c>
      <c r="G42" s="300" t="s">
        <v>195</v>
      </c>
      <c r="H42" s="198"/>
      <c r="I42" s="197"/>
      <c r="J42" s="197"/>
      <c r="K42" s="197"/>
    </row>
    <row r="43" spans="1:11" s="200" customFormat="1" ht="10.5" customHeight="1">
      <c r="A43" s="203">
        <v>16</v>
      </c>
      <c r="B43" s="263" t="s">
        <v>351</v>
      </c>
      <c r="C43" s="266" t="s">
        <v>306</v>
      </c>
      <c r="D43" s="267">
        <v>2009</v>
      </c>
      <c r="E43" s="263" t="s">
        <v>216</v>
      </c>
      <c r="F43" s="263" t="s">
        <v>193</v>
      </c>
      <c r="G43" s="300" t="s">
        <v>195</v>
      </c>
      <c r="H43" s="198"/>
      <c r="I43" s="197"/>
      <c r="J43" s="197"/>
      <c r="K43" s="197"/>
    </row>
    <row r="44" spans="1:11" s="200" customFormat="1" ht="10.5" customHeight="1">
      <c r="A44" s="203">
        <v>17</v>
      </c>
      <c r="B44" s="263" t="s">
        <v>436</v>
      </c>
      <c r="C44" s="266" t="s">
        <v>328</v>
      </c>
      <c r="D44" s="267">
        <v>2009</v>
      </c>
      <c r="E44" s="263" t="s">
        <v>217</v>
      </c>
      <c r="F44" s="263" t="s">
        <v>193</v>
      </c>
      <c r="G44" s="300" t="s">
        <v>212</v>
      </c>
      <c r="H44" s="198"/>
      <c r="I44" s="197"/>
      <c r="J44" s="197"/>
      <c r="K44" s="197"/>
    </row>
    <row r="45" spans="1:11" s="200" customFormat="1" ht="10.5" customHeight="1">
      <c r="A45" s="203">
        <v>18</v>
      </c>
      <c r="B45" s="263" t="s">
        <v>352</v>
      </c>
      <c r="C45" s="266" t="s">
        <v>294</v>
      </c>
      <c r="D45" s="267">
        <v>2009</v>
      </c>
      <c r="E45" s="263" t="s">
        <v>216</v>
      </c>
      <c r="F45" s="263" t="s">
        <v>193</v>
      </c>
      <c r="G45" s="300" t="s">
        <v>195</v>
      </c>
      <c r="H45" s="198"/>
      <c r="I45" s="197"/>
      <c r="J45" s="197"/>
      <c r="K45" s="197"/>
    </row>
    <row r="46" spans="1:11" s="200" customFormat="1" ht="10.5" customHeight="1">
      <c r="A46" s="203">
        <v>19</v>
      </c>
      <c r="B46" s="263" t="s">
        <v>340</v>
      </c>
      <c r="C46" s="266" t="s">
        <v>328</v>
      </c>
      <c r="D46" s="267">
        <v>2009</v>
      </c>
      <c r="E46" s="263" t="s">
        <v>192</v>
      </c>
      <c r="F46" s="263" t="s">
        <v>235</v>
      </c>
      <c r="G46" s="300" t="s">
        <v>191</v>
      </c>
      <c r="H46" s="198">
        <f t="shared" ca="1" si="1"/>
        <v>0.98935508685631013</v>
      </c>
      <c r="I46" s="197"/>
      <c r="J46" s="197"/>
      <c r="K46" s="197"/>
    </row>
    <row r="47" spans="1:11" s="1" customFormat="1" ht="13.5" customHeight="1">
      <c r="A47" s="515" t="s">
        <v>360</v>
      </c>
      <c r="B47" s="516"/>
      <c r="C47" s="516"/>
      <c r="D47" s="516"/>
      <c r="E47" s="516"/>
      <c r="F47" s="516"/>
      <c r="G47" s="517"/>
      <c r="H47" s="196"/>
      <c r="I47" s="196"/>
      <c r="J47" s="196"/>
      <c r="K47" s="196"/>
    </row>
    <row r="48" spans="1:11" s="38" customFormat="1" ht="10.5" customHeight="1">
      <c r="A48" s="203">
        <v>1</v>
      </c>
      <c r="B48" s="276" t="s">
        <v>343</v>
      </c>
      <c r="C48" s="278" t="s">
        <v>294</v>
      </c>
      <c r="D48" s="277">
        <v>2009</v>
      </c>
      <c r="E48" s="262" t="s">
        <v>217</v>
      </c>
      <c r="F48" s="262" t="s">
        <v>193</v>
      </c>
      <c r="G48" s="299" t="s">
        <v>212</v>
      </c>
      <c r="H48" s="198">
        <f t="shared" ref="H48:H58" ca="1" si="2">RAND()</f>
        <v>1.4391023896376254E-3</v>
      </c>
      <c r="I48" s="204"/>
      <c r="J48" s="204"/>
      <c r="K48" s="204"/>
    </row>
    <row r="49" spans="1:11" s="205" customFormat="1" ht="10.5" customHeight="1">
      <c r="A49" s="203">
        <v>2</v>
      </c>
      <c r="B49" s="268" t="s">
        <v>344</v>
      </c>
      <c r="C49" s="269" t="s">
        <v>306</v>
      </c>
      <c r="D49" s="270">
        <v>2009</v>
      </c>
      <c r="E49" s="262" t="s">
        <v>216</v>
      </c>
      <c r="F49" s="263" t="s">
        <v>193</v>
      </c>
      <c r="G49" s="299" t="s">
        <v>195</v>
      </c>
      <c r="H49" s="198">
        <f t="shared" ca="1" si="2"/>
        <v>0.79982980308564322</v>
      </c>
      <c r="I49" s="204"/>
      <c r="J49" s="204"/>
      <c r="K49" s="204"/>
    </row>
    <row r="50" spans="1:11" s="38" customFormat="1" ht="10.5" customHeight="1">
      <c r="A50" s="203">
        <v>3</v>
      </c>
      <c r="B50" s="262" t="s">
        <v>345</v>
      </c>
      <c r="C50" s="270" t="s">
        <v>328</v>
      </c>
      <c r="D50" s="270">
        <v>2010</v>
      </c>
      <c r="E50" s="262" t="s">
        <v>192</v>
      </c>
      <c r="F50" s="262" t="s">
        <v>235</v>
      </c>
      <c r="G50" s="262" t="s">
        <v>191</v>
      </c>
      <c r="H50" s="198">
        <f t="shared" ca="1" si="2"/>
        <v>0.80960445304293072</v>
      </c>
      <c r="I50" s="197"/>
      <c r="J50" s="197"/>
      <c r="K50" s="197"/>
    </row>
    <row r="51" spans="1:11" s="205" customFormat="1" ht="10.5" customHeight="1">
      <c r="A51" s="203">
        <v>4</v>
      </c>
      <c r="B51" s="268" t="s">
        <v>346</v>
      </c>
      <c r="C51" s="269" t="s">
        <v>294</v>
      </c>
      <c r="D51" s="270">
        <v>2009</v>
      </c>
      <c r="E51" s="262" t="s">
        <v>216</v>
      </c>
      <c r="F51" s="262" t="s">
        <v>193</v>
      </c>
      <c r="G51" s="262" t="s">
        <v>195</v>
      </c>
      <c r="H51" s="198">
        <f t="shared" ca="1" si="2"/>
        <v>0.16455293412869598</v>
      </c>
      <c r="I51" s="204"/>
      <c r="J51" s="204"/>
      <c r="K51" s="204"/>
    </row>
    <row r="52" spans="1:11" s="205" customFormat="1" ht="10.5" customHeight="1">
      <c r="A52" s="203">
        <v>5</v>
      </c>
      <c r="B52" s="262" t="s">
        <v>347</v>
      </c>
      <c r="C52" s="295" t="s">
        <v>328</v>
      </c>
      <c r="D52" s="295">
        <v>2010</v>
      </c>
      <c r="E52" s="262" t="s">
        <v>216</v>
      </c>
      <c r="F52" s="262" t="s">
        <v>193</v>
      </c>
      <c r="G52" s="262" t="s">
        <v>195</v>
      </c>
      <c r="H52" s="198">
        <f t="shared" ca="1" si="2"/>
        <v>0.97585114256113936</v>
      </c>
      <c r="I52" s="197"/>
      <c r="J52" s="197"/>
      <c r="K52" s="197"/>
    </row>
    <row r="53" spans="1:11" s="205" customFormat="1" ht="10.5" customHeight="1">
      <c r="A53" s="203">
        <v>6</v>
      </c>
      <c r="B53" s="263" t="s">
        <v>348</v>
      </c>
      <c r="C53" s="266" t="s">
        <v>294</v>
      </c>
      <c r="D53" s="267">
        <v>2009</v>
      </c>
      <c r="E53" s="263" t="s">
        <v>216</v>
      </c>
      <c r="F53" s="263" t="s">
        <v>193</v>
      </c>
      <c r="G53" s="263" t="s">
        <v>195</v>
      </c>
      <c r="H53" s="198">
        <f t="shared" ca="1" si="2"/>
        <v>0.71575063336033073</v>
      </c>
      <c r="I53" s="204"/>
      <c r="J53" s="204"/>
      <c r="K53" s="204"/>
    </row>
    <row r="54" spans="1:11" s="205" customFormat="1" ht="10.5" customHeight="1">
      <c r="A54" s="203">
        <v>7</v>
      </c>
      <c r="B54" s="262" t="s">
        <v>349</v>
      </c>
      <c r="C54" s="270" t="s">
        <v>328</v>
      </c>
      <c r="D54" s="270">
        <v>2010</v>
      </c>
      <c r="E54" s="262" t="s">
        <v>192</v>
      </c>
      <c r="F54" s="262" t="s">
        <v>235</v>
      </c>
      <c r="G54" s="262" t="s">
        <v>191</v>
      </c>
      <c r="H54" s="198">
        <f t="shared" ca="1" si="2"/>
        <v>7.4874154413029581E-2</v>
      </c>
      <c r="I54" s="197"/>
      <c r="J54" s="197"/>
      <c r="K54" s="197"/>
    </row>
    <row r="55" spans="1:11" s="205" customFormat="1" ht="10.5" customHeight="1">
      <c r="A55" s="203">
        <v>8</v>
      </c>
      <c r="B55" s="262" t="s">
        <v>350</v>
      </c>
      <c r="C55" s="270" t="s">
        <v>328</v>
      </c>
      <c r="D55" s="270">
        <v>2010</v>
      </c>
      <c r="E55" s="262" t="s">
        <v>216</v>
      </c>
      <c r="F55" s="271" t="s">
        <v>193</v>
      </c>
      <c r="G55" s="263" t="s">
        <v>195</v>
      </c>
      <c r="H55" s="198">
        <f t="shared" ca="1" si="2"/>
        <v>0.71250047625585355</v>
      </c>
      <c r="I55" s="197"/>
      <c r="J55" s="197"/>
      <c r="K55" s="197"/>
    </row>
    <row r="56" spans="1:11" s="38" customFormat="1" ht="10.5" customHeight="1">
      <c r="A56" s="203">
        <v>9</v>
      </c>
      <c r="B56" s="262" t="s">
        <v>353</v>
      </c>
      <c r="C56" s="270" t="s">
        <v>306</v>
      </c>
      <c r="D56" s="270">
        <v>2010</v>
      </c>
      <c r="E56" s="262" t="s">
        <v>192</v>
      </c>
      <c r="F56" s="271" t="s">
        <v>235</v>
      </c>
      <c r="G56" s="263" t="s">
        <v>191</v>
      </c>
      <c r="H56" s="198">
        <f t="shared" ca="1" si="2"/>
        <v>0.52093749235192632</v>
      </c>
      <c r="I56" s="197"/>
      <c r="J56" s="197"/>
      <c r="K56" s="197"/>
    </row>
    <row r="57" spans="1:11" s="205" customFormat="1" ht="10.5" customHeight="1">
      <c r="A57" s="203">
        <v>10</v>
      </c>
      <c r="B57" s="262" t="s">
        <v>354</v>
      </c>
      <c r="C57" s="269" t="s">
        <v>306</v>
      </c>
      <c r="D57" s="270">
        <v>2009</v>
      </c>
      <c r="E57" s="271" t="s">
        <v>216</v>
      </c>
      <c r="F57" s="271" t="s">
        <v>193</v>
      </c>
      <c r="G57" s="299" t="s">
        <v>195</v>
      </c>
      <c r="H57" s="198">
        <f t="shared" ca="1" si="2"/>
        <v>0.73139495221465123</v>
      </c>
      <c r="I57" s="197"/>
      <c r="J57" s="197"/>
      <c r="K57" s="197"/>
    </row>
    <row r="58" spans="1:11" s="205" customFormat="1" ht="10.5" customHeight="1">
      <c r="A58" s="203">
        <v>11</v>
      </c>
      <c r="B58" s="268" t="s">
        <v>355</v>
      </c>
      <c r="C58" s="269" t="s">
        <v>328</v>
      </c>
      <c r="D58" s="270">
        <v>2009</v>
      </c>
      <c r="E58" s="262" t="s">
        <v>217</v>
      </c>
      <c r="F58" s="263" t="s">
        <v>193</v>
      </c>
      <c r="G58" s="299" t="s">
        <v>212</v>
      </c>
      <c r="H58" s="198">
        <f t="shared" ca="1" si="2"/>
        <v>0.26751392923554396</v>
      </c>
      <c r="I58" s="204"/>
      <c r="J58" s="204"/>
      <c r="K58" s="204"/>
    </row>
    <row r="59" spans="1:11" s="205" customFormat="1" ht="10.5" customHeight="1">
      <c r="A59" s="203">
        <v>12</v>
      </c>
      <c r="B59" s="268" t="s">
        <v>356</v>
      </c>
      <c r="C59" s="269" t="s">
        <v>328</v>
      </c>
      <c r="D59" s="270">
        <v>2011</v>
      </c>
      <c r="E59" s="262" t="s">
        <v>216</v>
      </c>
      <c r="F59" s="263" t="s">
        <v>193</v>
      </c>
      <c r="G59" s="299" t="s">
        <v>195</v>
      </c>
      <c r="H59" s="198"/>
      <c r="I59" s="204"/>
      <c r="J59" s="204"/>
      <c r="K59" s="204"/>
    </row>
    <row r="60" spans="1:11" s="205" customFormat="1" ht="10.5" customHeight="1">
      <c r="A60" s="203">
        <v>13</v>
      </c>
      <c r="B60" s="268" t="s">
        <v>357</v>
      </c>
      <c r="C60" s="269" t="s">
        <v>306</v>
      </c>
      <c r="D60" s="270">
        <v>2009</v>
      </c>
      <c r="E60" s="262" t="s">
        <v>192</v>
      </c>
      <c r="F60" s="263" t="s">
        <v>235</v>
      </c>
      <c r="G60" s="299" t="s">
        <v>191</v>
      </c>
      <c r="H60" s="198"/>
      <c r="I60" s="204"/>
      <c r="J60" s="204"/>
      <c r="K60" s="204"/>
    </row>
    <row r="61" spans="1:11" s="205" customFormat="1" ht="10.5" customHeight="1">
      <c r="A61" s="203">
        <v>14</v>
      </c>
      <c r="B61" s="268" t="s">
        <v>358</v>
      </c>
      <c r="C61" s="269" t="s">
        <v>328</v>
      </c>
      <c r="D61" s="270">
        <v>2009</v>
      </c>
      <c r="E61" s="262" t="s">
        <v>216</v>
      </c>
      <c r="F61" s="263" t="s">
        <v>193</v>
      </c>
      <c r="G61" s="299" t="s">
        <v>195</v>
      </c>
      <c r="H61" s="198"/>
      <c r="I61" s="204"/>
      <c r="J61" s="204"/>
      <c r="K61" s="204"/>
    </row>
    <row r="62" spans="1:11" s="200" customFormat="1" ht="10.5" customHeight="1">
      <c r="A62" s="280"/>
      <c r="B62" s="281"/>
      <c r="C62" s="282"/>
      <c r="D62" s="283"/>
      <c r="E62" s="206"/>
      <c r="F62" s="206"/>
      <c r="G62" s="206"/>
      <c r="H62" s="198"/>
      <c r="I62" s="198"/>
      <c r="J62" s="198"/>
    </row>
    <row r="63" spans="1:11" s="45" customFormat="1">
      <c r="A63" s="207"/>
      <c r="B63" s="207"/>
      <c r="C63" s="208"/>
      <c r="D63" s="207"/>
      <c r="E63" s="209"/>
      <c r="F63" s="209"/>
      <c r="G63" s="209"/>
    </row>
    <row r="64" spans="1:11" s="45" customFormat="1">
      <c r="C64" s="210"/>
      <c r="E64" s="211"/>
      <c r="F64" s="211"/>
      <c r="G64" s="211"/>
    </row>
    <row r="65" spans="3:7" s="45" customFormat="1">
      <c r="C65" s="210"/>
      <c r="E65" s="211"/>
      <c r="F65" s="211"/>
      <c r="G65" s="211"/>
    </row>
    <row r="66" spans="3:7" s="45" customFormat="1">
      <c r="C66" s="210"/>
      <c r="E66" s="211"/>
      <c r="F66" s="211"/>
      <c r="G66" s="211"/>
    </row>
    <row r="67" spans="3:7" s="45" customFormat="1">
      <c r="C67" s="210"/>
      <c r="E67" s="211"/>
      <c r="F67" s="211"/>
      <c r="G67" s="211"/>
    </row>
    <row r="68" spans="3:7" s="45" customFormat="1">
      <c r="C68" s="210"/>
      <c r="E68" s="211"/>
      <c r="F68" s="211"/>
      <c r="G68" s="211"/>
    </row>
    <row r="69" spans="3:7" s="45" customFormat="1">
      <c r="C69" s="210"/>
      <c r="E69" s="211"/>
      <c r="F69" s="211"/>
      <c r="G69" s="211"/>
    </row>
    <row r="70" spans="3:7" s="45" customFormat="1">
      <c r="C70" s="210"/>
      <c r="E70" s="211"/>
      <c r="F70" s="211"/>
      <c r="G70" s="211"/>
    </row>
    <row r="71" spans="3:7" s="45" customFormat="1">
      <c r="C71" s="210"/>
      <c r="E71" s="211"/>
      <c r="F71" s="211"/>
      <c r="G71" s="211"/>
    </row>
    <row r="72" spans="3:7" s="45" customFormat="1">
      <c r="C72" s="210"/>
      <c r="E72" s="211"/>
      <c r="F72" s="211"/>
      <c r="G72" s="211"/>
    </row>
    <row r="73" spans="3:7" s="45" customFormat="1">
      <c r="C73" s="210"/>
      <c r="E73" s="211"/>
      <c r="F73" s="211"/>
      <c r="G73" s="211"/>
    </row>
    <row r="74" spans="3:7" s="45" customFormat="1">
      <c r="C74" s="210"/>
      <c r="E74" s="211"/>
      <c r="F74" s="211"/>
      <c r="G74" s="211"/>
    </row>
    <row r="75" spans="3:7" s="45" customFormat="1">
      <c r="C75" s="210"/>
      <c r="E75" s="211"/>
      <c r="F75" s="211"/>
      <c r="G75" s="211"/>
    </row>
    <row r="76" spans="3:7" s="45" customFormat="1">
      <c r="C76" s="210"/>
      <c r="E76" s="211"/>
      <c r="F76" s="211"/>
      <c r="G76" s="211"/>
    </row>
    <row r="77" spans="3:7" s="45" customFormat="1">
      <c r="C77" s="210"/>
      <c r="E77" s="211"/>
      <c r="F77" s="211"/>
      <c r="G77" s="211"/>
    </row>
    <row r="78" spans="3:7" s="45" customFormat="1">
      <c r="C78" s="210"/>
      <c r="E78" s="211"/>
      <c r="F78" s="211"/>
      <c r="G78" s="211"/>
    </row>
    <row r="79" spans="3:7" s="45" customFormat="1">
      <c r="C79" s="210"/>
      <c r="E79" s="211"/>
      <c r="F79" s="211"/>
      <c r="G79" s="211"/>
    </row>
    <row r="80" spans="3:7" s="45" customFormat="1">
      <c r="C80" s="210"/>
      <c r="E80" s="211"/>
      <c r="F80" s="211"/>
      <c r="G80" s="211"/>
    </row>
    <row r="81" spans="3:7" s="45" customFormat="1">
      <c r="C81" s="210"/>
      <c r="E81" s="211"/>
      <c r="F81" s="211"/>
      <c r="G81" s="211"/>
    </row>
    <row r="82" spans="3:7" s="45" customFormat="1">
      <c r="C82" s="210"/>
      <c r="E82" s="211"/>
      <c r="F82" s="211"/>
      <c r="G82" s="211"/>
    </row>
    <row r="83" spans="3:7" s="45" customFormat="1">
      <c r="C83" s="210"/>
      <c r="E83" s="211"/>
      <c r="F83" s="211"/>
      <c r="G83" s="211"/>
    </row>
    <row r="84" spans="3:7" s="45" customFormat="1">
      <c r="C84" s="210"/>
      <c r="E84" s="211"/>
      <c r="F84" s="211"/>
      <c r="G84" s="211"/>
    </row>
    <row r="85" spans="3:7" s="45" customFormat="1">
      <c r="C85" s="210"/>
      <c r="E85" s="211"/>
      <c r="F85" s="211"/>
      <c r="G85" s="211"/>
    </row>
    <row r="86" spans="3:7" s="45" customFormat="1">
      <c r="C86" s="210"/>
      <c r="E86" s="211"/>
      <c r="F86" s="211"/>
      <c r="G86" s="211"/>
    </row>
    <row r="87" spans="3:7" s="45" customFormat="1">
      <c r="C87" s="210"/>
      <c r="E87" s="211"/>
      <c r="F87" s="211"/>
      <c r="G87" s="211"/>
    </row>
  </sheetData>
  <mergeCells count="5">
    <mergeCell ref="A1:G1"/>
    <mergeCell ref="A2:G2"/>
    <mergeCell ref="A15:G15"/>
    <mergeCell ref="A27:G27"/>
    <mergeCell ref="A47:G47"/>
  </mergeCells>
  <printOptions horizontalCentered="1"/>
  <pageMargins left="0.19685039370078741" right="0.19685039370078741" top="0.39370078740157483" bottom="0.19685039370078741" header="0.19685039370078741" footer="0.19685039370078741"/>
  <pageSetup paperSize="9" scale="118" orientation="portrait" copies="7" r:id="rId1"/>
  <headerFooter alignWithMargins="0"/>
  <rowBreaks count="1" manualBreakCount="1">
    <brk id="61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AJ107"/>
  <sheetViews>
    <sheetView view="pageBreakPreview" topLeftCell="A14" zoomScale="97" zoomScaleNormal="95" zoomScaleSheetLayoutView="97" workbookViewId="0">
      <selection activeCell="AG31" sqref="AG31"/>
    </sheetView>
  </sheetViews>
  <sheetFormatPr defaultRowHeight="12.75"/>
  <cols>
    <col min="1" max="1" width="3.140625" style="50" customWidth="1"/>
    <col min="2" max="2" width="19.85546875" style="50" customWidth="1"/>
    <col min="3" max="4" width="4.42578125" style="50" customWidth="1"/>
    <col min="5" max="5" width="7.7109375" style="50" customWidth="1"/>
    <col min="6" max="6" width="7" style="51" customWidth="1"/>
    <col min="7" max="7" width="10.5703125" style="50" customWidth="1"/>
    <col min="8" max="8" width="3.42578125" style="50" customWidth="1"/>
    <col min="9" max="10" width="3" style="50" customWidth="1"/>
    <col min="11" max="12" width="3.28515625" style="50" customWidth="1"/>
    <col min="13" max="13" width="3.5703125" style="50" customWidth="1"/>
    <col min="14" max="14" width="5.7109375" style="50" customWidth="1"/>
    <col min="15" max="15" width="4.28515625" style="50" customWidth="1"/>
    <col min="16" max="16" width="3.7109375" style="50" customWidth="1"/>
    <col min="17" max="17" width="6" style="50" customWidth="1"/>
    <col min="18" max="18" width="5.7109375" style="50" customWidth="1"/>
    <col min="19" max="20" width="3" style="50" customWidth="1"/>
    <col min="21" max="21" width="3.140625" style="50" customWidth="1"/>
    <col min="22" max="22" width="3" style="50" customWidth="1"/>
    <col min="23" max="23" width="3.42578125" style="50" customWidth="1"/>
    <col min="24" max="24" width="3.7109375" style="50" customWidth="1"/>
    <col min="25" max="25" width="5.7109375" style="50" customWidth="1"/>
    <col min="26" max="26" width="4.85546875" style="50" customWidth="1"/>
    <col min="27" max="27" width="3.85546875" style="50" customWidth="1"/>
    <col min="28" max="28" width="5.5703125" style="50" customWidth="1"/>
    <col min="29" max="29" width="5.7109375" style="50" customWidth="1"/>
    <col min="30" max="30" width="6.7109375" style="50" customWidth="1"/>
    <col min="31" max="31" width="6.140625" style="50" customWidth="1"/>
    <col min="32" max="33" width="3.85546875" style="52" customWidth="1"/>
    <col min="34" max="34" width="4.5703125" style="52" customWidth="1"/>
    <col min="35" max="35" width="6.7109375" style="50" customWidth="1"/>
  </cols>
  <sheetData>
    <row r="1" spans="1:36" s="1" customFormat="1" ht="15.75">
      <c r="A1" s="497" t="s">
        <v>269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497"/>
      <c r="R1" s="497"/>
      <c r="S1" s="497"/>
      <c r="T1" s="497"/>
      <c r="U1" s="497"/>
      <c r="V1" s="497"/>
      <c r="W1" s="497"/>
      <c r="X1" s="497"/>
      <c r="Y1" s="497"/>
      <c r="Z1" s="497"/>
      <c r="AA1" s="497"/>
      <c r="AB1" s="497"/>
      <c r="AC1" s="497"/>
      <c r="AD1" s="497"/>
      <c r="AE1" s="497"/>
      <c r="AF1" s="497"/>
      <c r="AG1" s="497"/>
      <c r="AH1" s="497"/>
      <c r="AI1" s="497"/>
      <c r="AJ1" s="497"/>
    </row>
    <row r="2" spans="1:36" s="1" customFormat="1" ht="12.75" customHeight="1">
      <c r="A2" s="526" t="s">
        <v>265</v>
      </c>
      <c r="B2" s="526"/>
      <c r="C2" s="499"/>
      <c r="D2" s="499"/>
      <c r="E2" s="499"/>
      <c r="F2" s="499"/>
      <c r="G2" s="2"/>
      <c r="H2" s="4"/>
      <c r="I2" s="4"/>
      <c r="J2" s="4"/>
      <c r="K2" s="4"/>
      <c r="L2" s="5" t="s">
        <v>0</v>
      </c>
      <c r="M2" s="4"/>
      <c r="N2" s="4"/>
      <c r="O2" s="4"/>
      <c r="P2" s="4"/>
      <c r="Q2" s="4"/>
      <c r="R2" s="4"/>
      <c r="S2" s="4"/>
      <c r="T2" s="4"/>
      <c r="U2" s="4"/>
      <c r="V2" s="4"/>
      <c r="W2" s="5" t="s">
        <v>0</v>
      </c>
      <c r="X2" s="4"/>
      <c r="Y2" s="4"/>
      <c r="Z2" s="4"/>
      <c r="AA2" s="4"/>
      <c r="AB2" s="4"/>
      <c r="AC2" s="4"/>
      <c r="AD2" s="4"/>
      <c r="AE2" s="500" t="s">
        <v>246</v>
      </c>
      <c r="AF2" s="500"/>
      <c r="AG2" s="500"/>
      <c r="AH2" s="500"/>
      <c r="AI2" s="500"/>
    </row>
    <row r="3" spans="1:36" s="6" customFormat="1" ht="24" customHeight="1">
      <c r="A3" s="501" t="s">
        <v>1</v>
      </c>
      <c r="B3" s="484" t="s">
        <v>2</v>
      </c>
      <c r="C3" s="505" t="s">
        <v>3</v>
      </c>
      <c r="D3" s="527" t="s">
        <v>4</v>
      </c>
      <c r="E3" s="484" t="s">
        <v>31</v>
      </c>
      <c r="F3" s="484" t="s">
        <v>6</v>
      </c>
      <c r="G3" s="484" t="s">
        <v>5</v>
      </c>
      <c r="H3" s="486" t="s">
        <v>7</v>
      </c>
      <c r="I3" s="487"/>
      <c r="J3" s="487"/>
      <c r="K3" s="487"/>
      <c r="L3" s="507" t="s">
        <v>8</v>
      </c>
      <c r="M3" s="507"/>
      <c r="N3" s="482" t="s">
        <v>174</v>
      </c>
      <c r="O3" s="482" t="s">
        <v>10</v>
      </c>
      <c r="P3" s="484" t="s">
        <v>11</v>
      </c>
      <c r="Q3" s="493" t="s">
        <v>12</v>
      </c>
      <c r="R3" s="482" t="s">
        <v>13</v>
      </c>
      <c r="S3" s="486" t="s">
        <v>7</v>
      </c>
      <c r="T3" s="487"/>
      <c r="U3" s="487"/>
      <c r="V3" s="487"/>
      <c r="W3" s="529" t="s">
        <v>8</v>
      </c>
      <c r="X3" s="529"/>
      <c r="Y3" s="482" t="s">
        <v>175</v>
      </c>
      <c r="Z3" s="482" t="s">
        <v>10</v>
      </c>
      <c r="AA3" s="484" t="s">
        <v>11</v>
      </c>
      <c r="AB3" s="493" t="s">
        <v>12</v>
      </c>
      <c r="AC3" s="482" t="s">
        <v>176</v>
      </c>
      <c r="AD3" s="482" t="s">
        <v>15</v>
      </c>
      <c r="AE3" s="482" t="s">
        <v>16</v>
      </c>
      <c r="AF3" s="495" t="s">
        <v>249</v>
      </c>
      <c r="AG3" s="495" t="s">
        <v>17</v>
      </c>
      <c r="AH3" s="480" t="s">
        <v>18</v>
      </c>
      <c r="AI3" s="482" t="s">
        <v>19</v>
      </c>
    </row>
    <row r="4" spans="1:36" s="6" customFormat="1" ht="27.75" customHeight="1">
      <c r="A4" s="502"/>
      <c r="B4" s="485"/>
      <c r="C4" s="506"/>
      <c r="D4" s="528"/>
      <c r="E4" s="485"/>
      <c r="F4" s="485"/>
      <c r="G4" s="485"/>
      <c r="H4" s="8" t="s">
        <v>20</v>
      </c>
      <c r="I4" s="8" t="s">
        <v>21</v>
      </c>
      <c r="J4" s="8" t="s">
        <v>22</v>
      </c>
      <c r="K4" s="8" t="s">
        <v>23</v>
      </c>
      <c r="L4" s="313" t="s">
        <v>24</v>
      </c>
      <c r="M4" s="313" t="s">
        <v>25</v>
      </c>
      <c r="N4" s="483"/>
      <c r="O4" s="483"/>
      <c r="P4" s="485"/>
      <c r="Q4" s="494"/>
      <c r="R4" s="483"/>
      <c r="S4" s="8" t="s">
        <v>20</v>
      </c>
      <c r="T4" s="8" t="s">
        <v>21</v>
      </c>
      <c r="U4" s="8" t="s">
        <v>22</v>
      </c>
      <c r="V4" s="8" t="s">
        <v>23</v>
      </c>
      <c r="W4" s="313" t="s">
        <v>24</v>
      </c>
      <c r="X4" s="313" t="s">
        <v>25</v>
      </c>
      <c r="Y4" s="483"/>
      <c r="Z4" s="483"/>
      <c r="AA4" s="485"/>
      <c r="AB4" s="494"/>
      <c r="AC4" s="483"/>
      <c r="AD4" s="483"/>
      <c r="AE4" s="483"/>
      <c r="AF4" s="496"/>
      <c r="AG4" s="496"/>
      <c r="AH4" s="481"/>
      <c r="AI4" s="483"/>
    </row>
    <row r="5" spans="1:36" s="1" customFormat="1" ht="15.75" customHeight="1">
      <c r="A5" s="489" t="s">
        <v>398</v>
      </c>
      <c r="B5" s="489"/>
      <c r="C5" s="489"/>
      <c r="D5" s="489"/>
      <c r="E5" s="489"/>
      <c r="F5" s="489"/>
      <c r="G5" s="489"/>
      <c r="H5" s="489"/>
      <c r="I5" s="489"/>
      <c r="J5" s="489"/>
      <c r="K5" s="489"/>
      <c r="L5" s="489"/>
      <c r="M5" s="489"/>
      <c r="N5" s="489"/>
      <c r="O5" s="489"/>
      <c r="P5" s="489"/>
      <c r="Q5" s="489"/>
      <c r="R5" s="489"/>
      <c r="S5" s="489"/>
      <c r="T5" s="489"/>
      <c r="U5" s="489"/>
      <c r="V5" s="489"/>
      <c r="W5" s="489"/>
      <c r="X5" s="489"/>
      <c r="Y5" s="489"/>
      <c r="Z5" s="489"/>
      <c r="AA5" s="489"/>
      <c r="AB5" s="489"/>
      <c r="AC5" s="489"/>
      <c r="AD5" s="489"/>
      <c r="AE5" s="489"/>
      <c r="AF5" s="489"/>
      <c r="AG5" s="489"/>
      <c r="AH5" s="489"/>
      <c r="AI5" s="489"/>
    </row>
    <row r="6" spans="1:36" s="19" customFormat="1" ht="17.100000000000001" customHeight="1">
      <c r="A6" s="216">
        <v>1</v>
      </c>
      <c r="B6" s="268" t="s">
        <v>194</v>
      </c>
      <c r="C6" s="270" t="s">
        <v>30</v>
      </c>
      <c r="D6" s="270">
        <v>2004</v>
      </c>
      <c r="E6" s="268" t="s">
        <v>216</v>
      </c>
      <c r="F6" s="286" t="s">
        <v>193</v>
      </c>
      <c r="G6" s="284" t="s">
        <v>195</v>
      </c>
      <c r="H6" s="60">
        <v>7.8</v>
      </c>
      <c r="I6" s="61">
        <v>8</v>
      </c>
      <c r="J6" s="61">
        <v>8</v>
      </c>
      <c r="K6" s="61">
        <v>7.8</v>
      </c>
      <c r="L6" s="60">
        <v>9</v>
      </c>
      <c r="M6" s="62">
        <v>9</v>
      </c>
      <c r="N6" s="10">
        <f>SUM(H6:K6)-MIN(H6:K6)-MAX(H6:K6)</f>
        <v>15.8</v>
      </c>
      <c r="O6" s="233">
        <f>SUM(L6:M6)/2</f>
        <v>9</v>
      </c>
      <c r="P6" s="12">
        <v>1.9</v>
      </c>
      <c r="Q6" s="13">
        <v>17.57</v>
      </c>
      <c r="R6" s="14">
        <f>SUM(N6,O6,P6,Q6)</f>
        <v>44.269999999999996</v>
      </c>
      <c r="S6" s="61">
        <v>7.7</v>
      </c>
      <c r="T6" s="61">
        <v>7.3</v>
      </c>
      <c r="U6" s="61">
        <v>7.3</v>
      </c>
      <c r="V6" s="61">
        <v>7.7</v>
      </c>
      <c r="W6" s="60">
        <v>9</v>
      </c>
      <c r="X6" s="62">
        <v>9</v>
      </c>
      <c r="Y6" s="10">
        <f>SUM(S6:V6)-MIN(S6:V6)-MAX(S6:V6)</f>
        <v>15</v>
      </c>
      <c r="Z6" s="233">
        <f>SUM(W6:X6)/2</f>
        <v>9</v>
      </c>
      <c r="AA6" s="12">
        <v>7</v>
      </c>
      <c r="AB6" s="13">
        <v>16.41</v>
      </c>
      <c r="AC6" s="14">
        <f>SUM(Y6,Z6,AA6,AB6)</f>
        <v>47.41</v>
      </c>
      <c r="AD6" s="15">
        <f>SUM(R6,AC6)</f>
        <v>91.679999999999993</v>
      </c>
      <c r="AE6" s="16">
        <f>SUM(R6,AC6)-Q6-AB6</f>
        <v>57.699999999999989</v>
      </c>
      <c r="AF6" s="306"/>
      <c r="AG6" s="306"/>
      <c r="AH6" s="64"/>
      <c r="AI6" s="18">
        <f>PRODUCT(AD6,AH6)-AF6</f>
        <v>91.679999999999993</v>
      </c>
    </row>
    <row r="7" spans="1:36" s="19" customFormat="1" ht="17.100000000000001" customHeight="1">
      <c r="A7" s="216">
        <v>2</v>
      </c>
      <c r="B7" s="268" t="s">
        <v>239</v>
      </c>
      <c r="C7" s="270" t="s">
        <v>30</v>
      </c>
      <c r="D7" s="270">
        <v>2004</v>
      </c>
      <c r="E7" s="268" t="s">
        <v>192</v>
      </c>
      <c r="F7" s="286" t="s">
        <v>235</v>
      </c>
      <c r="G7" s="268" t="s">
        <v>191</v>
      </c>
      <c r="H7" s="60">
        <v>7.8</v>
      </c>
      <c r="I7" s="61">
        <v>7.8</v>
      </c>
      <c r="J7" s="61">
        <v>7.7</v>
      </c>
      <c r="K7" s="61">
        <v>7.6</v>
      </c>
      <c r="L7" s="60">
        <v>9.4</v>
      </c>
      <c r="M7" s="62">
        <v>9.4</v>
      </c>
      <c r="N7" s="10">
        <f>SUM(H7:K7)-MIN(H7:K7)-MAX(H7:K7)</f>
        <v>15.499999999999996</v>
      </c>
      <c r="O7" s="11">
        <f>SUM(L7:M7)/2</f>
        <v>9.4</v>
      </c>
      <c r="P7" s="12">
        <v>2.2000000000000002</v>
      </c>
      <c r="Q7" s="13">
        <v>15.94</v>
      </c>
      <c r="R7" s="14">
        <f>SUM(N7,O7,P7,Q7)</f>
        <v>43.04</v>
      </c>
      <c r="S7" s="60">
        <v>7.6</v>
      </c>
      <c r="T7" s="61">
        <v>7.6</v>
      </c>
      <c r="U7" s="61">
        <v>7.5</v>
      </c>
      <c r="V7" s="61">
        <v>7.6</v>
      </c>
      <c r="W7" s="60">
        <v>9.4</v>
      </c>
      <c r="X7" s="62">
        <v>9.4</v>
      </c>
      <c r="Y7" s="10">
        <f>SUM(S7:V7)-MIN(S7:V7)-MAX(S7:V7)</f>
        <v>15.199999999999998</v>
      </c>
      <c r="Z7" s="11">
        <f>SUM(W7:X7)/2</f>
        <v>9.4</v>
      </c>
      <c r="AA7" s="12">
        <v>7.2</v>
      </c>
      <c r="AB7" s="13">
        <v>16.75</v>
      </c>
      <c r="AC7" s="14">
        <f>SUM(Y7,Z7,AA7,AB7)</f>
        <v>48.55</v>
      </c>
      <c r="AD7" s="15">
        <f>SUM(R7,AC7)</f>
        <v>91.59</v>
      </c>
      <c r="AE7" s="16">
        <f>SUM(R7,AC7)-Q7-AB7</f>
        <v>58.900000000000006</v>
      </c>
      <c r="AF7" s="17"/>
      <c r="AG7" s="17"/>
      <c r="AH7" s="64"/>
      <c r="AI7" s="18">
        <f>PRODUCT(AD7,AH7)-AF7</f>
        <v>91.59</v>
      </c>
    </row>
    <row r="8" spans="1:36" s="19" customFormat="1" ht="17.100000000000001" customHeight="1">
      <c r="A8" s="216">
        <v>3</v>
      </c>
      <c r="B8" s="268" t="s">
        <v>274</v>
      </c>
      <c r="C8" s="270" t="s">
        <v>30</v>
      </c>
      <c r="D8" s="270">
        <v>2003</v>
      </c>
      <c r="E8" s="268" t="s">
        <v>192</v>
      </c>
      <c r="F8" s="286" t="s">
        <v>235</v>
      </c>
      <c r="G8" s="286" t="s">
        <v>191</v>
      </c>
      <c r="H8" s="60">
        <v>8.1999999999999993</v>
      </c>
      <c r="I8" s="61">
        <v>8.3000000000000007</v>
      </c>
      <c r="J8" s="61">
        <v>8.4</v>
      </c>
      <c r="K8" s="61">
        <v>8.3000000000000007</v>
      </c>
      <c r="L8" s="60">
        <v>9.1999999999999993</v>
      </c>
      <c r="M8" s="62">
        <v>9.1999999999999993</v>
      </c>
      <c r="N8" s="10">
        <f>SUM(H8:K8)-MIN(H8:K8)-MAX(H8:K8)</f>
        <v>16.600000000000001</v>
      </c>
      <c r="O8" s="11">
        <f>SUM(L8:M8)/2</f>
        <v>9.1999999999999993</v>
      </c>
      <c r="P8" s="12">
        <v>2.8</v>
      </c>
      <c r="Q8" s="13">
        <v>17.97</v>
      </c>
      <c r="R8" s="14">
        <f>SUM(N8,O8,P8,Q8)</f>
        <v>46.57</v>
      </c>
      <c r="S8" s="60">
        <v>3.5</v>
      </c>
      <c r="T8" s="61">
        <v>3.4</v>
      </c>
      <c r="U8" s="61">
        <v>3.4</v>
      </c>
      <c r="V8" s="61">
        <v>3.4</v>
      </c>
      <c r="W8" s="60">
        <v>4.4000000000000004</v>
      </c>
      <c r="X8" s="62">
        <v>4.4000000000000004</v>
      </c>
      <c r="Y8" s="10">
        <f>SUM(S8:V8)-MIN(S8:V8)-MAX(S8:V8)</f>
        <v>6.8000000000000007</v>
      </c>
      <c r="Z8" s="11">
        <f>SUM(W8:X8)/2</f>
        <v>4.4000000000000004</v>
      </c>
      <c r="AA8" s="12">
        <v>4.5999999999999996</v>
      </c>
      <c r="AB8" s="13">
        <v>10.44</v>
      </c>
      <c r="AC8" s="14">
        <f>SUM(Y8,Z8,AA8,AB8)</f>
        <v>26.240000000000002</v>
      </c>
      <c r="AD8" s="15">
        <f>SUM(R8,AC8)</f>
        <v>72.81</v>
      </c>
      <c r="AE8" s="16">
        <f>SUM(R8,AC8)-Q8-AB8</f>
        <v>44.400000000000006</v>
      </c>
      <c r="AF8" s="306"/>
      <c r="AG8" s="306"/>
      <c r="AH8" s="64"/>
      <c r="AI8" s="18">
        <f>PRODUCT(AD8,AH8)-AF8</f>
        <v>72.81</v>
      </c>
    </row>
    <row r="9" spans="1:36" s="19" customFormat="1" ht="17.100000000000001" customHeight="1">
      <c r="A9" s="216">
        <v>4</v>
      </c>
      <c r="B9" s="284" t="s">
        <v>211</v>
      </c>
      <c r="C9" s="279" t="s">
        <v>30</v>
      </c>
      <c r="D9" s="279">
        <v>2002</v>
      </c>
      <c r="E9" s="284" t="s">
        <v>217</v>
      </c>
      <c r="F9" s="286" t="s">
        <v>193</v>
      </c>
      <c r="G9" s="287" t="s">
        <v>212</v>
      </c>
      <c r="H9" s="60">
        <v>7.7</v>
      </c>
      <c r="I9" s="61">
        <v>7.8</v>
      </c>
      <c r="J9" s="61">
        <v>7.8</v>
      </c>
      <c r="K9" s="61">
        <v>8</v>
      </c>
      <c r="L9" s="60">
        <v>9.6</v>
      </c>
      <c r="M9" s="62">
        <v>9.6</v>
      </c>
      <c r="N9" s="10">
        <f>SUM(H9:K9)-MIN(H9:K9)-MAX(H9:K9)</f>
        <v>15.600000000000001</v>
      </c>
      <c r="O9" s="11">
        <f>SUM(L9:M9)/2</f>
        <v>9.6</v>
      </c>
      <c r="P9" s="12">
        <v>3.1</v>
      </c>
      <c r="Q9" s="13">
        <v>17.760000000000002</v>
      </c>
      <c r="R9" s="14">
        <f>SUM(N9,O9,P9,Q9)</f>
        <v>46.06</v>
      </c>
      <c r="S9" s="60">
        <v>0.8</v>
      </c>
      <c r="T9" s="61">
        <v>0.7</v>
      </c>
      <c r="U9" s="61">
        <v>0.8</v>
      </c>
      <c r="V9" s="61">
        <v>0.8</v>
      </c>
      <c r="W9" s="60">
        <v>1</v>
      </c>
      <c r="X9" s="62">
        <v>1</v>
      </c>
      <c r="Y9" s="10">
        <f>SUM(S9:V9)-MIN(S9:V9)-MAX(S9:V9)</f>
        <v>1.5999999999999994</v>
      </c>
      <c r="Z9" s="11">
        <f>SUM(W9:X9)/2</f>
        <v>1</v>
      </c>
      <c r="AA9" s="12">
        <v>1.3</v>
      </c>
      <c r="AB9" s="13">
        <v>1.58</v>
      </c>
      <c r="AC9" s="14">
        <f>SUM(Y9,Z9,AA9,AB9)</f>
        <v>5.4799999999999995</v>
      </c>
      <c r="AD9" s="15">
        <f>SUM(R9,AC9)</f>
        <v>51.54</v>
      </c>
      <c r="AE9" s="16">
        <f>SUM(R9,AC9)-Q9-AB9</f>
        <v>32.200000000000003</v>
      </c>
      <c r="AF9" s="306"/>
      <c r="AG9" s="306"/>
      <c r="AH9" s="64"/>
      <c r="AI9" s="18">
        <f>PRODUCT(AD9,AH9)-AF9</f>
        <v>51.54</v>
      </c>
    </row>
    <row r="10" spans="1:36" s="19" customFormat="1" ht="17.100000000000001" customHeight="1">
      <c r="A10" s="489" t="s">
        <v>399</v>
      </c>
      <c r="B10" s="489"/>
      <c r="C10" s="489"/>
      <c r="D10" s="489"/>
      <c r="E10" s="489"/>
      <c r="F10" s="489"/>
      <c r="G10" s="489"/>
      <c r="H10" s="489"/>
      <c r="I10" s="489"/>
      <c r="J10" s="489"/>
      <c r="K10" s="489"/>
      <c r="L10" s="489"/>
      <c r="M10" s="489"/>
      <c r="N10" s="489"/>
      <c r="O10" s="489"/>
      <c r="P10" s="489"/>
      <c r="Q10" s="489"/>
      <c r="R10" s="489"/>
      <c r="S10" s="489"/>
      <c r="T10" s="489"/>
      <c r="U10" s="489"/>
      <c r="V10" s="489"/>
      <c r="W10" s="489"/>
      <c r="X10" s="489"/>
      <c r="Y10" s="489"/>
      <c r="Z10" s="489"/>
      <c r="AA10" s="489"/>
      <c r="AB10" s="489"/>
      <c r="AC10" s="489"/>
      <c r="AD10" s="489"/>
      <c r="AE10" s="489"/>
      <c r="AF10" s="489"/>
      <c r="AG10" s="489"/>
      <c r="AH10" s="489"/>
      <c r="AI10" s="489"/>
    </row>
    <row r="11" spans="1:36" s="19" customFormat="1" ht="17.100000000000001" customHeight="1">
      <c r="A11" s="216">
        <v>1</v>
      </c>
      <c r="B11" s="284" t="s">
        <v>435</v>
      </c>
      <c r="C11" s="279" t="s">
        <v>30</v>
      </c>
      <c r="D11" s="279">
        <v>1999</v>
      </c>
      <c r="E11" s="284" t="s">
        <v>216</v>
      </c>
      <c r="F11" s="286" t="s">
        <v>193</v>
      </c>
      <c r="G11" s="284" t="s">
        <v>195</v>
      </c>
      <c r="H11" s="60">
        <v>8.6999999999999993</v>
      </c>
      <c r="I11" s="61">
        <v>8</v>
      </c>
      <c r="J11" s="61">
        <v>8.6</v>
      </c>
      <c r="K11" s="61">
        <v>8.3000000000000007</v>
      </c>
      <c r="L11" s="60">
        <v>9.1</v>
      </c>
      <c r="M11" s="62">
        <v>9.1</v>
      </c>
      <c r="N11" s="10">
        <f t="shared" ref="N11:N16" si="0">SUM(H11:K11)-MIN(H11:K11)-MAX(H11:K11)</f>
        <v>16.899999999999995</v>
      </c>
      <c r="O11" s="11">
        <f t="shared" ref="O11:O16" si="1">SUM(L11:M11)/2</f>
        <v>9.1</v>
      </c>
      <c r="P11" s="12">
        <v>4.4000000000000004</v>
      </c>
      <c r="Q11" s="13">
        <v>20.440000000000001</v>
      </c>
      <c r="R11" s="14">
        <f t="shared" ref="R11:R16" si="2">SUM(N11,O11,P11,Q11)</f>
        <v>50.839999999999989</v>
      </c>
      <c r="S11" s="60">
        <v>8.5</v>
      </c>
      <c r="T11" s="61">
        <v>8.5</v>
      </c>
      <c r="U11" s="61">
        <v>8.4</v>
      </c>
      <c r="V11" s="61">
        <v>8.5</v>
      </c>
      <c r="W11" s="60">
        <v>9.8000000000000007</v>
      </c>
      <c r="X11" s="62">
        <v>9.8000000000000007</v>
      </c>
      <c r="Y11" s="10">
        <f t="shared" ref="Y11:Y16" si="3">SUM(S11:V11)-MIN(S11:V11)-MAX(S11:V11)</f>
        <v>17</v>
      </c>
      <c r="Z11" s="11">
        <f t="shared" ref="Z11:Z16" si="4">SUM(W11:X11)/2</f>
        <v>9.8000000000000007</v>
      </c>
      <c r="AA11" s="12">
        <v>9</v>
      </c>
      <c r="AB11" s="13">
        <v>20.21</v>
      </c>
      <c r="AC11" s="14">
        <f t="shared" ref="AC11:AC16" si="5">SUM(Y11,Z11,AA11,AB11)</f>
        <v>56.01</v>
      </c>
      <c r="AD11" s="15">
        <f t="shared" ref="AD11:AD16" si="6">SUM(R11,AC11)</f>
        <v>106.85</v>
      </c>
      <c r="AE11" s="16">
        <f t="shared" ref="AE11:AE16" si="7">SUM(R11,AC11)-Q11-AB11</f>
        <v>66.199999999999989</v>
      </c>
      <c r="AF11" s="17"/>
      <c r="AG11" s="17" t="s">
        <v>30</v>
      </c>
      <c r="AH11" s="64"/>
      <c r="AI11" s="18">
        <f t="shared" ref="AI11:AI16" si="8">PRODUCT(AD11,AH11)-AF11</f>
        <v>106.85</v>
      </c>
      <c r="AJ11" s="258"/>
    </row>
    <row r="12" spans="1:36" s="19" customFormat="1" ht="17.100000000000001" customHeight="1">
      <c r="A12" s="216">
        <v>2</v>
      </c>
      <c r="B12" s="268" t="s">
        <v>371</v>
      </c>
      <c r="C12" s="270" t="s">
        <v>30</v>
      </c>
      <c r="D12" s="270">
        <v>2001</v>
      </c>
      <c r="E12" s="268" t="s">
        <v>216</v>
      </c>
      <c r="F12" s="286" t="s">
        <v>193</v>
      </c>
      <c r="G12" s="284" t="s">
        <v>195</v>
      </c>
      <c r="H12" s="217">
        <v>8.8000000000000007</v>
      </c>
      <c r="I12" s="218">
        <v>8.4</v>
      </c>
      <c r="J12" s="218">
        <v>8.5</v>
      </c>
      <c r="K12" s="218">
        <v>8.6</v>
      </c>
      <c r="L12" s="217">
        <v>9.1999999999999993</v>
      </c>
      <c r="M12" s="219">
        <v>9.1999999999999993</v>
      </c>
      <c r="N12" s="220">
        <f t="shared" si="0"/>
        <v>17.100000000000005</v>
      </c>
      <c r="O12" s="11">
        <f t="shared" si="1"/>
        <v>9.1999999999999993</v>
      </c>
      <c r="P12" s="221">
        <v>5</v>
      </c>
      <c r="Q12" s="222">
        <v>20.47</v>
      </c>
      <c r="R12" s="223">
        <f t="shared" si="2"/>
        <v>51.77</v>
      </c>
      <c r="S12" s="217">
        <v>7.7</v>
      </c>
      <c r="T12" s="218">
        <v>7.4</v>
      </c>
      <c r="U12" s="218">
        <v>7.3</v>
      </c>
      <c r="V12" s="218">
        <v>7.2</v>
      </c>
      <c r="W12" s="217">
        <v>9</v>
      </c>
      <c r="X12" s="219">
        <v>9</v>
      </c>
      <c r="Y12" s="220">
        <f t="shared" si="3"/>
        <v>14.700000000000003</v>
      </c>
      <c r="Z12" s="11">
        <f t="shared" si="4"/>
        <v>9</v>
      </c>
      <c r="AA12" s="221">
        <v>8.6999999999999993</v>
      </c>
      <c r="AB12" s="222">
        <v>19.29</v>
      </c>
      <c r="AC12" s="223">
        <f t="shared" si="5"/>
        <v>51.690000000000005</v>
      </c>
      <c r="AD12" s="224">
        <f t="shared" si="6"/>
        <v>103.46000000000001</v>
      </c>
      <c r="AE12" s="225">
        <f t="shared" si="7"/>
        <v>63.70000000000001</v>
      </c>
      <c r="AF12" s="307"/>
      <c r="AG12" s="307" t="s">
        <v>30</v>
      </c>
      <c r="AH12" s="64"/>
      <c r="AI12" s="18">
        <f t="shared" si="8"/>
        <v>103.46000000000001</v>
      </c>
      <c r="AJ12" s="259"/>
    </row>
    <row r="13" spans="1:36" s="19" customFormat="1" ht="17.100000000000001" customHeight="1">
      <c r="A13" s="216">
        <v>3</v>
      </c>
      <c r="B13" s="268" t="s">
        <v>270</v>
      </c>
      <c r="C13" s="270" t="s">
        <v>30</v>
      </c>
      <c r="D13" s="270">
        <v>2004</v>
      </c>
      <c r="E13" s="268" t="s">
        <v>216</v>
      </c>
      <c r="F13" s="286" t="s">
        <v>193</v>
      </c>
      <c r="G13" s="268" t="s">
        <v>195</v>
      </c>
      <c r="H13" s="60">
        <v>8.3000000000000007</v>
      </c>
      <c r="I13" s="61">
        <v>8.1</v>
      </c>
      <c r="J13" s="61">
        <v>8.1999999999999993</v>
      </c>
      <c r="K13" s="61">
        <v>8.3000000000000007</v>
      </c>
      <c r="L13" s="60">
        <v>9.5</v>
      </c>
      <c r="M13" s="62">
        <v>9.5</v>
      </c>
      <c r="N13" s="10">
        <f t="shared" si="0"/>
        <v>16.499999999999996</v>
      </c>
      <c r="O13" s="11">
        <f t="shared" si="1"/>
        <v>9.5</v>
      </c>
      <c r="P13" s="12">
        <v>2.9</v>
      </c>
      <c r="Q13" s="13">
        <v>18.41</v>
      </c>
      <c r="R13" s="14">
        <f t="shared" si="2"/>
        <v>47.309999999999995</v>
      </c>
      <c r="S13" s="60">
        <v>7.4</v>
      </c>
      <c r="T13" s="61">
        <v>7.2</v>
      </c>
      <c r="U13" s="61">
        <v>7.4</v>
      </c>
      <c r="V13" s="61">
        <v>7.4</v>
      </c>
      <c r="W13" s="60">
        <v>9.6999999999999993</v>
      </c>
      <c r="X13" s="62">
        <v>9.6999999999999993</v>
      </c>
      <c r="Y13" s="10">
        <f t="shared" si="3"/>
        <v>14.799999999999999</v>
      </c>
      <c r="Z13" s="11">
        <f t="shared" si="4"/>
        <v>9.6999999999999993</v>
      </c>
      <c r="AA13" s="12">
        <v>10.3</v>
      </c>
      <c r="AB13" s="13">
        <v>17.47</v>
      </c>
      <c r="AC13" s="14">
        <f t="shared" si="5"/>
        <v>52.269999999999996</v>
      </c>
      <c r="AD13" s="15">
        <f t="shared" si="6"/>
        <v>99.579999999999984</v>
      </c>
      <c r="AE13" s="16">
        <f t="shared" si="7"/>
        <v>63.699999999999989</v>
      </c>
      <c r="AF13" s="306"/>
      <c r="AG13" s="306" t="s">
        <v>30</v>
      </c>
      <c r="AH13" s="64"/>
      <c r="AI13" s="18">
        <f t="shared" si="8"/>
        <v>99.579999999999984</v>
      </c>
    </row>
    <row r="14" spans="1:36" s="19" customFormat="1" ht="17.100000000000001" customHeight="1">
      <c r="A14" s="216">
        <v>4</v>
      </c>
      <c r="B14" s="286" t="s">
        <v>273</v>
      </c>
      <c r="C14" s="266" t="s">
        <v>30</v>
      </c>
      <c r="D14" s="267">
        <v>2004</v>
      </c>
      <c r="E14" s="286" t="s">
        <v>192</v>
      </c>
      <c r="F14" s="286" t="s">
        <v>235</v>
      </c>
      <c r="G14" s="286" t="s">
        <v>191</v>
      </c>
      <c r="H14" s="60">
        <v>8.1</v>
      </c>
      <c r="I14" s="61">
        <v>8</v>
      </c>
      <c r="J14" s="61">
        <v>8.1</v>
      </c>
      <c r="K14" s="61">
        <v>7.7</v>
      </c>
      <c r="L14" s="60">
        <v>9.3000000000000007</v>
      </c>
      <c r="M14" s="62">
        <v>9.3000000000000007</v>
      </c>
      <c r="N14" s="10">
        <f t="shared" si="0"/>
        <v>16.100000000000001</v>
      </c>
      <c r="O14" s="11">
        <f t="shared" si="1"/>
        <v>9.3000000000000007</v>
      </c>
      <c r="P14" s="12">
        <v>2.7</v>
      </c>
      <c r="Q14" s="13">
        <v>17.350000000000001</v>
      </c>
      <c r="R14" s="14">
        <f t="shared" si="2"/>
        <v>45.45</v>
      </c>
      <c r="S14" s="60">
        <v>7.2</v>
      </c>
      <c r="T14" s="61">
        <v>7.2</v>
      </c>
      <c r="U14" s="61">
        <v>7.3</v>
      </c>
      <c r="V14" s="61">
        <v>7.3</v>
      </c>
      <c r="W14" s="60">
        <v>8.9</v>
      </c>
      <c r="X14" s="62">
        <v>8.9</v>
      </c>
      <c r="Y14" s="10">
        <f t="shared" si="3"/>
        <v>14.5</v>
      </c>
      <c r="Z14" s="11">
        <f t="shared" si="4"/>
        <v>8.9</v>
      </c>
      <c r="AA14" s="12">
        <v>10.3</v>
      </c>
      <c r="AB14" s="13">
        <v>16.940000000000001</v>
      </c>
      <c r="AC14" s="14">
        <f t="shared" si="5"/>
        <v>50.64</v>
      </c>
      <c r="AD14" s="15">
        <f t="shared" si="6"/>
        <v>96.09</v>
      </c>
      <c r="AE14" s="16">
        <f t="shared" si="7"/>
        <v>61.800000000000011</v>
      </c>
      <c r="AF14" s="17"/>
      <c r="AG14" s="17" t="s">
        <v>30</v>
      </c>
      <c r="AH14" s="64"/>
      <c r="AI14" s="18">
        <f t="shared" si="8"/>
        <v>96.09</v>
      </c>
    </row>
    <row r="15" spans="1:36" s="19" customFormat="1" ht="17.100000000000001" customHeight="1">
      <c r="A15" s="216">
        <v>5</v>
      </c>
      <c r="B15" s="286" t="s">
        <v>271</v>
      </c>
      <c r="C15" s="266" t="s">
        <v>30</v>
      </c>
      <c r="D15" s="267">
        <v>2004</v>
      </c>
      <c r="E15" s="286" t="s">
        <v>192</v>
      </c>
      <c r="F15" s="286" t="s">
        <v>235</v>
      </c>
      <c r="G15" s="286" t="s">
        <v>191</v>
      </c>
      <c r="H15" s="60">
        <v>7.9</v>
      </c>
      <c r="I15" s="61">
        <v>7.6</v>
      </c>
      <c r="J15" s="61">
        <v>7.7</v>
      </c>
      <c r="K15" s="61">
        <v>7.6</v>
      </c>
      <c r="L15" s="60">
        <v>9.4</v>
      </c>
      <c r="M15" s="62">
        <v>9.4</v>
      </c>
      <c r="N15" s="10">
        <f t="shared" si="0"/>
        <v>15.299999999999995</v>
      </c>
      <c r="O15" s="11">
        <f t="shared" si="1"/>
        <v>9.4</v>
      </c>
      <c r="P15" s="12">
        <v>1.8</v>
      </c>
      <c r="Q15" s="13">
        <v>17</v>
      </c>
      <c r="R15" s="14">
        <f t="shared" si="2"/>
        <v>43.5</v>
      </c>
      <c r="S15" s="60">
        <v>6.9</v>
      </c>
      <c r="T15" s="61">
        <v>6.9</v>
      </c>
      <c r="U15" s="61">
        <v>7</v>
      </c>
      <c r="V15" s="61">
        <v>7</v>
      </c>
      <c r="W15" s="60">
        <v>9.6</v>
      </c>
      <c r="X15" s="62">
        <v>9.6</v>
      </c>
      <c r="Y15" s="10">
        <f t="shared" si="3"/>
        <v>13.899999999999999</v>
      </c>
      <c r="Z15" s="11">
        <f t="shared" si="4"/>
        <v>9.6</v>
      </c>
      <c r="AA15" s="12">
        <v>8.1999999999999993</v>
      </c>
      <c r="AB15" s="13">
        <v>16.62</v>
      </c>
      <c r="AC15" s="14">
        <f t="shared" si="5"/>
        <v>48.32</v>
      </c>
      <c r="AD15" s="15">
        <f t="shared" si="6"/>
        <v>91.82</v>
      </c>
      <c r="AE15" s="16">
        <f t="shared" si="7"/>
        <v>58.199999999999989</v>
      </c>
      <c r="AF15" s="306"/>
      <c r="AG15" s="306"/>
      <c r="AH15" s="12"/>
      <c r="AI15" s="18">
        <f t="shared" si="8"/>
        <v>91.82</v>
      </c>
    </row>
    <row r="16" spans="1:36" s="19" customFormat="1" ht="17.100000000000001" customHeight="1">
      <c r="A16" s="216">
        <v>6</v>
      </c>
      <c r="B16" s="286" t="s">
        <v>272</v>
      </c>
      <c r="C16" s="266" t="s">
        <v>30</v>
      </c>
      <c r="D16" s="267">
        <v>2003</v>
      </c>
      <c r="E16" s="286" t="s">
        <v>216</v>
      </c>
      <c r="F16" s="286" t="s">
        <v>193</v>
      </c>
      <c r="G16" s="286" t="s">
        <v>195</v>
      </c>
      <c r="H16" s="60">
        <v>5.8</v>
      </c>
      <c r="I16" s="61">
        <v>5.6</v>
      </c>
      <c r="J16" s="61">
        <v>5.6</v>
      </c>
      <c r="K16" s="61">
        <v>5.6</v>
      </c>
      <c r="L16" s="60">
        <v>6.8</v>
      </c>
      <c r="M16" s="62">
        <v>6.8</v>
      </c>
      <c r="N16" s="10">
        <f t="shared" si="0"/>
        <v>11.2</v>
      </c>
      <c r="O16" s="11">
        <f t="shared" si="1"/>
        <v>6.8</v>
      </c>
      <c r="P16" s="12">
        <v>2.2000000000000002</v>
      </c>
      <c r="Q16" s="13">
        <v>13.28</v>
      </c>
      <c r="R16" s="14">
        <f t="shared" si="2"/>
        <v>33.479999999999997</v>
      </c>
      <c r="S16" s="60">
        <v>7.4</v>
      </c>
      <c r="T16" s="61">
        <v>7.2</v>
      </c>
      <c r="U16" s="61">
        <v>7.4</v>
      </c>
      <c r="V16" s="61">
        <v>7.4</v>
      </c>
      <c r="W16" s="60">
        <v>9.5</v>
      </c>
      <c r="X16" s="62">
        <v>9.5</v>
      </c>
      <c r="Y16" s="10">
        <f t="shared" si="3"/>
        <v>14.799999999999999</v>
      </c>
      <c r="Z16" s="11">
        <f t="shared" si="4"/>
        <v>9.5</v>
      </c>
      <c r="AA16" s="12">
        <v>8.1999999999999993</v>
      </c>
      <c r="AB16" s="13">
        <v>17.72</v>
      </c>
      <c r="AC16" s="14">
        <f t="shared" si="5"/>
        <v>50.22</v>
      </c>
      <c r="AD16" s="15">
        <f t="shared" si="6"/>
        <v>83.699999999999989</v>
      </c>
      <c r="AE16" s="16">
        <f t="shared" si="7"/>
        <v>52.699999999999989</v>
      </c>
      <c r="AF16" s="306"/>
      <c r="AG16" s="306"/>
      <c r="AH16" s="64"/>
      <c r="AI16" s="18">
        <f t="shared" si="8"/>
        <v>83.699999999999989</v>
      </c>
    </row>
    <row r="17" spans="1:35" s="19" customFormat="1" ht="17.100000000000001" customHeight="1">
      <c r="A17" s="489" t="s">
        <v>400</v>
      </c>
      <c r="B17" s="489"/>
      <c r="C17" s="489"/>
      <c r="D17" s="489"/>
      <c r="E17" s="489"/>
      <c r="F17" s="489"/>
      <c r="G17" s="489"/>
      <c r="H17" s="489"/>
      <c r="I17" s="489"/>
      <c r="J17" s="489"/>
      <c r="K17" s="489"/>
      <c r="L17" s="489"/>
      <c r="M17" s="489"/>
      <c r="N17" s="489"/>
      <c r="O17" s="489"/>
      <c r="P17" s="489"/>
      <c r="Q17" s="489"/>
      <c r="R17" s="489"/>
      <c r="S17" s="489"/>
      <c r="T17" s="489"/>
      <c r="U17" s="489"/>
      <c r="V17" s="489"/>
      <c r="W17" s="489"/>
      <c r="X17" s="489"/>
      <c r="Y17" s="489"/>
      <c r="Z17" s="489"/>
      <c r="AA17" s="489"/>
      <c r="AB17" s="489"/>
      <c r="AC17" s="489"/>
      <c r="AD17" s="489"/>
      <c r="AE17" s="489"/>
      <c r="AF17" s="489"/>
      <c r="AG17" s="489"/>
      <c r="AH17" s="489"/>
      <c r="AI17" s="489"/>
    </row>
    <row r="18" spans="1:35" s="19" customFormat="1" ht="17.100000000000001" customHeight="1">
      <c r="A18" s="216">
        <v>1</v>
      </c>
      <c r="B18" s="268" t="s">
        <v>277</v>
      </c>
      <c r="C18" s="270" t="s">
        <v>32</v>
      </c>
      <c r="D18" s="270">
        <v>2005</v>
      </c>
      <c r="E18" s="268" t="s">
        <v>216</v>
      </c>
      <c r="F18" s="286" t="s">
        <v>193</v>
      </c>
      <c r="G18" s="268" t="s">
        <v>195</v>
      </c>
      <c r="H18" s="60">
        <v>8.1999999999999993</v>
      </c>
      <c r="I18" s="61">
        <v>8.3000000000000007</v>
      </c>
      <c r="J18" s="61">
        <v>8.4</v>
      </c>
      <c r="K18" s="61">
        <v>8.1999999999999993</v>
      </c>
      <c r="L18" s="60">
        <v>9.6999999999999993</v>
      </c>
      <c r="M18" s="62">
        <v>9.6999999999999993</v>
      </c>
      <c r="N18" s="10">
        <f t="shared" ref="N18:N23" si="9">SUM(H18:K18)-MIN(H18:K18)-MAX(H18:K18)</f>
        <v>16.499999999999993</v>
      </c>
      <c r="O18" s="11">
        <f t="shared" ref="O18:O23" si="10">SUM(L18:M18)/2</f>
        <v>9.6999999999999993</v>
      </c>
      <c r="P18" s="12"/>
      <c r="Q18" s="13">
        <v>17.57</v>
      </c>
      <c r="R18" s="14">
        <f t="shared" ref="R18:R23" si="11">SUM(N18,O18,P18,Q18)</f>
        <v>43.769999999999996</v>
      </c>
      <c r="S18" s="60">
        <v>8.1999999999999993</v>
      </c>
      <c r="T18" s="61">
        <v>8.3000000000000007</v>
      </c>
      <c r="U18" s="61">
        <v>8.4</v>
      </c>
      <c r="V18" s="61">
        <v>8.1999999999999993</v>
      </c>
      <c r="W18" s="60">
        <v>9.5</v>
      </c>
      <c r="X18" s="62">
        <v>9.5</v>
      </c>
      <c r="Y18" s="10">
        <f t="shared" ref="Y18:Y23" si="12">SUM(S18:V18)-MIN(S18:V18)-MAX(S18:V18)</f>
        <v>16.499999999999993</v>
      </c>
      <c r="Z18" s="11">
        <f t="shared" ref="Z18:Z23" si="13">SUM(W18:X18)/2</f>
        <v>9.5</v>
      </c>
      <c r="AA18" s="12">
        <v>6</v>
      </c>
      <c r="AB18" s="13">
        <v>17.38</v>
      </c>
      <c r="AC18" s="14">
        <f t="shared" ref="AC18:AC23" si="14">SUM(Y18,Z18,AA18,AB18)</f>
        <v>49.379999999999995</v>
      </c>
      <c r="AD18" s="15">
        <f t="shared" ref="AD18:AD23" si="15">SUM(R18,AC18)</f>
        <v>93.149999999999991</v>
      </c>
      <c r="AE18" s="16">
        <f t="shared" ref="AE18:AE23" si="16">SUM(R18,AC18)-Q18-AB18</f>
        <v>58.199999999999989</v>
      </c>
      <c r="AF18" s="306"/>
      <c r="AG18" s="306" t="s">
        <v>32</v>
      </c>
      <c r="AH18" s="64">
        <v>0.95</v>
      </c>
      <c r="AI18" s="18">
        <f t="shared" ref="AI18:AI23" si="17">PRODUCT(AD18,AH18)-AF18</f>
        <v>88.492499999999993</v>
      </c>
    </row>
    <row r="19" spans="1:35" s="19" customFormat="1" ht="17.100000000000001" customHeight="1">
      <c r="A19" s="216">
        <v>2</v>
      </c>
      <c r="B19" s="268" t="s">
        <v>278</v>
      </c>
      <c r="C19" s="270" t="s">
        <v>32</v>
      </c>
      <c r="D19" s="270">
        <v>2006</v>
      </c>
      <c r="E19" s="268" t="s">
        <v>192</v>
      </c>
      <c r="F19" s="286" t="s">
        <v>235</v>
      </c>
      <c r="G19" s="286" t="s">
        <v>191</v>
      </c>
      <c r="H19" s="60">
        <v>7.4</v>
      </c>
      <c r="I19" s="61">
        <v>7.5</v>
      </c>
      <c r="J19" s="61">
        <v>7.6</v>
      </c>
      <c r="K19" s="61">
        <v>7.3</v>
      </c>
      <c r="L19" s="60">
        <v>9.5</v>
      </c>
      <c r="M19" s="62">
        <v>9.5</v>
      </c>
      <c r="N19" s="10">
        <f t="shared" si="9"/>
        <v>14.9</v>
      </c>
      <c r="O19" s="11">
        <f t="shared" si="10"/>
        <v>9.5</v>
      </c>
      <c r="P19" s="12"/>
      <c r="Q19" s="13">
        <v>14.97</v>
      </c>
      <c r="R19" s="14">
        <f t="shared" si="11"/>
        <v>39.369999999999997</v>
      </c>
      <c r="S19" s="60">
        <v>7.4</v>
      </c>
      <c r="T19" s="61">
        <v>7.3</v>
      </c>
      <c r="U19" s="61">
        <v>7.5</v>
      </c>
      <c r="V19" s="61">
        <v>7.2</v>
      </c>
      <c r="W19" s="60">
        <v>9.6999999999999993</v>
      </c>
      <c r="X19" s="62">
        <v>9.6999999999999993</v>
      </c>
      <c r="Y19" s="10">
        <f t="shared" si="12"/>
        <v>14.7</v>
      </c>
      <c r="Z19" s="11">
        <f t="shared" si="13"/>
        <v>9.6999999999999993</v>
      </c>
      <c r="AA19" s="12">
        <v>6.5</v>
      </c>
      <c r="AB19" s="13">
        <v>14.91</v>
      </c>
      <c r="AC19" s="14">
        <f t="shared" si="14"/>
        <v>45.81</v>
      </c>
      <c r="AD19" s="15">
        <f t="shared" si="15"/>
        <v>85.18</v>
      </c>
      <c r="AE19" s="16">
        <f t="shared" si="16"/>
        <v>55.300000000000011</v>
      </c>
      <c r="AF19" s="14"/>
      <c r="AG19" s="14"/>
      <c r="AH19" s="64">
        <v>0.95</v>
      </c>
      <c r="AI19" s="18">
        <f t="shared" si="17"/>
        <v>80.921000000000006</v>
      </c>
    </row>
    <row r="20" spans="1:35" s="19" customFormat="1" ht="17.100000000000001" customHeight="1">
      <c r="A20" s="216">
        <v>3</v>
      </c>
      <c r="B20" s="268" t="s">
        <v>280</v>
      </c>
      <c r="C20" s="270" t="s">
        <v>32</v>
      </c>
      <c r="D20" s="270">
        <v>2005</v>
      </c>
      <c r="E20" s="268" t="s">
        <v>216</v>
      </c>
      <c r="F20" s="286" t="s">
        <v>193</v>
      </c>
      <c r="G20" s="268" t="s">
        <v>195</v>
      </c>
      <c r="H20" s="60">
        <v>7.3</v>
      </c>
      <c r="I20" s="61">
        <v>7.5</v>
      </c>
      <c r="J20" s="61">
        <v>7.5</v>
      </c>
      <c r="K20" s="61">
        <v>7.1</v>
      </c>
      <c r="L20" s="60">
        <v>9.4</v>
      </c>
      <c r="M20" s="62">
        <v>9.4</v>
      </c>
      <c r="N20" s="10">
        <f t="shared" si="9"/>
        <v>14.799999999999997</v>
      </c>
      <c r="O20" s="11">
        <f t="shared" si="10"/>
        <v>9.4</v>
      </c>
      <c r="P20" s="12"/>
      <c r="Q20" s="13">
        <v>15.03</v>
      </c>
      <c r="R20" s="14">
        <f t="shared" si="11"/>
        <v>39.229999999999997</v>
      </c>
      <c r="S20" s="60">
        <v>7.5</v>
      </c>
      <c r="T20" s="61">
        <v>7.4</v>
      </c>
      <c r="U20" s="61">
        <v>7.3</v>
      </c>
      <c r="V20" s="61">
        <v>7.4</v>
      </c>
      <c r="W20" s="60">
        <v>9.1999999999999993</v>
      </c>
      <c r="X20" s="62">
        <v>9.1999999999999993</v>
      </c>
      <c r="Y20" s="10">
        <f t="shared" si="12"/>
        <v>14.8</v>
      </c>
      <c r="Z20" s="11">
        <f t="shared" si="13"/>
        <v>9.1999999999999993</v>
      </c>
      <c r="AA20" s="12">
        <v>4.2</v>
      </c>
      <c r="AB20" s="13">
        <v>15.19</v>
      </c>
      <c r="AC20" s="14">
        <f t="shared" si="14"/>
        <v>43.39</v>
      </c>
      <c r="AD20" s="15">
        <f t="shared" si="15"/>
        <v>82.62</v>
      </c>
      <c r="AE20" s="16">
        <f t="shared" si="16"/>
        <v>52.400000000000006</v>
      </c>
      <c r="AF20" s="306">
        <v>2</v>
      </c>
      <c r="AG20" s="306"/>
      <c r="AH20" s="64">
        <v>0.95</v>
      </c>
      <c r="AI20" s="18">
        <f t="shared" si="17"/>
        <v>76.489000000000004</v>
      </c>
    </row>
    <row r="21" spans="1:35" s="19" customFormat="1" ht="17.100000000000001" customHeight="1">
      <c r="A21" s="216">
        <v>4</v>
      </c>
      <c r="B21" s="268" t="s">
        <v>279</v>
      </c>
      <c r="C21" s="270" t="s">
        <v>32</v>
      </c>
      <c r="D21" s="270">
        <v>2006</v>
      </c>
      <c r="E21" s="268" t="s">
        <v>216</v>
      </c>
      <c r="F21" s="286" t="s">
        <v>193</v>
      </c>
      <c r="G21" s="268" t="s">
        <v>195</v>
      </c>
      <c r="H21" s="60">
        <v>7.4</v>
      </c>
      <c r="I21" s="61">
        <v>7.3</v>
      </c>
      <c r="J21" s="61">
        <v>7.4</v>
      </c>
      <c r="K21" s="61">
        <v>7.3</v>
      </c>
      <c r="L21" s="60">
        <v>9.4</v>
      </c>
      <c r="M21" s="62">
        <v>9.4</v>
      </c>
      <c r="N21" s="10">
        <f t="shared" si="9"/>
        <v>14.700000000000001</v>
      </c>
      <c r="O21" s="11">
        <f t="shared" si="10"/>
        <v>9.4</v>
      </c>
      <c r="P21" s="12"/>
      <c r="Q21" s="13">
        <v>14.72</v>
      </c>
      <c r="R21" s="14">
        <f t="shared" si="11"/>
        <v>38.82</v>
      </c>
      <c r="S21" s="60">
        <v>7.1</v>
      </c>
      <c r="T21" s="61">
        <v>6.9</v>
      </c>
      <c r="U21" s="61">
        <v>7.1</v>
      </c>
      <c r="V21" s="61">
        <v>7.1</v>
      </c>
      <c r="W21" s="60">
        <v>9.1</v>
      </c>
      <c r="X21" s="62">
        <v>9.1</v>
      </c>
      <c r="Y21" s="10">
        <f t="shared" si="12"/>
        <v>14.200000000000005</v>
      </c>
      <c r="Z21" s="11">
        <f t="shared" si="13"/>
        <v>9.1</v>
      </c>
      <c r="AA21" s="12">
        <v>4.2</v>
      </c>
      <c r="AB21" s="13">
        <v>15.03</v>
      </c>
      <c r="AC21" s="14">
        <f t="shared" si="14"/>
        <v>42.53</v>
      </c>
      <c r="AD21" s="15">
        <f t="shared" si="15"/>
        <v>81.349999999999994</v>
      </c>
      <c r="AE21" s="16">
        <f t="shared" si="16"/>
        <v>51.599999999999994</v>
      </c>
      <c r="AF21" s="306">
        <v>2</v>
      </c>
      <c r="AG21" s="306"/>
      <c r="AH21" s="64">
        <v>0.95</v>
      </c>
      <c r="AI21" s="18">
        <f t="shared" si="17"/>
        <v>75.282499999999985</v>
      </c>
    </row>
    <row r="22" spans="1:35" s="19" customFormat="1" ht="17.100000000000001" customHeight="1">
      <c r="A22" s="216">
        <v>5</v>
      </c>
      <c r="B22" s="268" t="s">
        <v>281</v>
      </c>
      <c r="C22" s="285" t="s">
        <v>282</v>
      </c>
      <c r="D22" s="270">
        <v>2006</v>
      </c>
      <c r="E22" s="268" t="s">
        <v>192</v>
      </c>
      <c r="F22" s="286" t="s">
        <v>235</v>
      </c>
      <c r="G22" s="268" t="s">
        <v>191</v>
      </c>
      <c r="H22" s="60">
        <v>6.9</v>
      </c>
      <c r="I22" s="61">
        <v>6.8</v>
      </c>
      <c r="J22" s="61">
        <v>6.6</v>
      </c>
      <c r="K22" s="61">
        <v>7.2</v>
      </c>
      <c r="L22" s="60">
        <v>9.4</v>
      </c>
      <c r="M22" s="62">
        <v>9.4</v>
      </c>
      <c r="N22" s="10">
        <f t="shared" si="9"/>
        <v>13.7</v>
      </c>
      <c r="O22" s="11">
        <f t="shared" si="10"/>
        <v>9.4</v>
      </c>
      <c r="P22" s="12"/>
      <c r="Q22" s="13">
        <v>14.31</v>
      </c>
      <c r="R22" s="14">
        <f t="shared" si="11"/>
        <v>37.410000000000004</v>
      </c>
      <c r="S22" s="60">
        <v>7.4</v>
      </c>
      <c r="T22" s="61">
        <v>7.2</v>
      </c>
      <c r="U22" s="61">
        <v>7.2</v>
      </c>
      <c r="V22" s="61">
        <v>7.3</v>
      </c>
      <c r="W22" s="60">
        <v>9.3000000000000007</v>
      </c>
      <c r="X22" s="62">
        <v>9.3000000000000007</v>
      </c>
      <c r="Y22" s="10">
        <f t="shared" si="12"/>
        <v>14.500000000000002</v>
      </c>
      <c r="Z22" s="11">
        <f t="shared" si="13"/>
        <v>9.3000000000000007</v>
      </c>
      <c r="AA22" s="12">
        <v>4.5999999999999996</v>
      </c>
      <c r="AB22" s="13">
        <v>13.69</v>
      </c>
      <c r="AC22" s="14">
        <f t="shared" si="14"/>
        <v>42.09</v>
      </c>
      <c r="AD22" s="15">
        <f t="shared" si="15"/>
        <v>79.5</v>
      </c>
      <c r="AE22" s="16">
        <f t="shared" si="16"/>
        <v>51.5</v>
      </c>
      <c r="AF22" s="306"/>
      <c r="AG22" s="306"/>
      <c r="AH22" s="64">
        <v>0.9</v>
      </c>
      <c r="AI22" s="18">
        <f t="shared" si="17"/>
        <v>71.55</v>
      </c>
    </row>
    <row r="23" spans="1:35" s="19" customFormat="1" ht="17.100000000000001" customHeight="1">
      <c r="A23" s="216">
        <v>6</v>
      </c>
      <c r="B23" s="286" t="s">
        <v>275</v>
      </c>
      <c r="C23" s="266" t="s">
        <v>276</v>
      </c>
      <c r="D23" s="267">
        <v>2006</v>
      </c>
      <c r="E23" s="286" t="s">
        <v>217</v>
      </c>
      <c r="F23" s="286" t="s">
        <v>193</v>
      </c>
      <c r="G23" s="286" t="s">
        <v>212</v>
      </c>
      <c r="H23" s="60">
        <v>7.2</v>
      </c>
      <c r="I23" s="61">
        <v>7.3</v>
      </c>
      <c r="J23" s="61">
        <v>7.4</v>
      </c>
      <c r="K23" s="61">
        <v>7.2</v>
      </c>
      <c r="L23" s="60">
        <v>9</v>
      </c>
      <c r="M23" s="62">
        <v>9</v>
      </c>
      <c r="N23" s="10">
        <f t="shared" si="9"/>
        <v>14.499999999999998</v>
      </c>
      <c r="O23" s="11">
        <f t="shared" si="10"/>
        <v>9</v>
      </c>
      <c r="P23" s="12"/>
      <c r="Q23" s="13">
        <v>13.81</v>
      </c>
      <c r="R23" s="14">
        <f t="shared" si="11"/>
        <v>37.31</v>
      </c>
      <c r="S23" s="60">
        <v>7.6</v>
      </c>
      <c r="T23" s="61">
        <v>7.6</v>
      </c>
      <c r="U23" s="61">
        <v>7.5</v>
      </c>
      <c r="V23" s="61">
        <v>7.7</v>
      </c>
      <c r="W23" s="60">
        <v>9.6999999999999993</v>
      </c>
      <c r="X23" s="62">
        <v>9.6999999999999993</v>
      </c>
      <c r="Y23" s="10">
        <f t="shared" si="12"/>
        <v>15.2</v>
      </c>
      <c r="Z23" s="11">
        <f t="shared" si="13"/>
        <v>9.6999999999999993</v>
      </c>
      <c r="AA23" s="12">
        <v>2.9</v>
      </c>
      <c r="AB23" s="13">
        <v>13.68</v>
      </c>
      <c r="AC23" s="14">
        <f t="shared" si="14"/>
        <v>41.48</v>
      </c>
      <c r="AD23" s="15">
        <f t="shared" si="15"/>
        <v>78.789999999999992</v>
      </c>
      <c r="AE23" s="16">
        <f t="shared" si="16"/>
        <v>51.29999999999999</v>
      </c>
      <c r="AF23" s="306"/>
      <c r="AG23" s="306"/>
      <c r="AH23" s="64">
        <v>0.85</v>
      </c>
      <c r="AI23" s="18">
        <f t="shared" si="17"/>
        <v>66.971499999999992</v>
      </c>
    </row>
    <row r="24" spans="1:35" s="19" customFormat="1" ht="17.100000000000001" customHeight="1">
      <c r="A24" s="489" t="s">
        <v>401</v>
      </c>
      <c r="B24" s="489"/>
      <c r="C24" s="489"/>
      <c r="D24" s="489"/>
      <c r="E24" s="489"/>
      <c r="F24" s="489"/>
      <c r="G24" s="489"/>
      <c r="H24" s="489"/>
      <c r="I24" s="489"/>
      <c r="J24" s="489"/>
      <c r="K24" s="489"/>
      <c r="L24" s="489"/>
      <c r="M24" s="489"/>
      <c r="N24" s="489"/>
      <c r="O24" s="489"/>
      <c r="P24" s="489"/>
      <c r="Q24" s="489"/>
      <c r="R24" s="489"/>
      <c r="S24" s="489"/>
      <c r="T24" s="489"/>
      <c r="U24" s="489"/>
      <c r="V24" s="489"/>
      <c r="W24" s="489"/>
      <c r="X24" s="489"/>
      <c r="Y24" s="489"/>
      <c r="Z24" s="489"/>
      <c r="AA24" s="489"/>
      <c r="AB24" s="489"/>
      <c r="AC24" s="489"/>
      <c r="AD24" s="489"/>
      <c r="AE24" s="489"/>
      <c r="AF24" s="489"/>
      <c r="AG24" s="489"/>
      <c r="AH24" s="489"/>
      <c r="AI24" s="489"/>
    </row>
    <row r="25" spans="1:35" s="20" customFormat="1" ht="17.100000000000001" customHeight="1">
      <c r="A25" s="216">
        <v>1</v>
      </c>
      <c r="B25" s="268" t="s">
        <v>288</v>
      </c>
      <c r="C25" s="285" t="s">
        <v>32</v>
      </c>
      <c r="D25" s="270">
        <v>2005</v>
      </c>
      <c r="E25" s="268" t="s">
        <v>217</v>
      </c>
      <c r="F25" s="286" t="s">
        <v>193</v>
      </c>
      <c r="G25" s="268" t="s">
        <v>212</v>
      </c>
      <c r="H25" s="60">
        <v>7.6</v>
      </c>
      <c r="I25" s="61">
        <v>7.4</v>
      </c>
      <c r="J25" s="61">
        <v>7.3</v>
      </c>
      <c r="K25" s="61">
        <v>7.1</v>
      </c>
      <c r="L25" s="60">
        <v>9.6999999999999993</v>
      </c>
      <c r="M25" s="62">
        <v>9.6999999999999993</v>
      </c>
      <c r="N25" s="10">
        <f t="shared" ref="N25:N34" si="18">SUM(H25:K25)-MIN(H25:K25)-MAX(H25:K25)</f>
        <v>14.699999999999998</v>
      </c>
      <c r="O25" s="11">
        <f t="shared" ref="O25:O34" si="19">SUM(L25:M25)/2</f>
        <v>9.6999999999999993</v>
      </c>
      <c r="P25" s="12"/>
      <c r="Q25" s="13">
        <v>17.03</v>
      </c>
      <c r="R25" s="14">
        <f t="shared" ref="R25:R34" si="20">SUM(N25,O25,P25,Q25)</f>
        <v>41.43</v>
      </c>
      <c r="S25" s="60">
        <v>7.1</v>
      </c>
      <c r="T25" s="61">
        <v>7.2</v>
      </c>
      <c r="U25" s="61">
        <v>7.3</v>
      </c>
      <c r="V25" s="61">
        <v>7.2</v>
      </c>
      <c r="W25" s="60">
        <v>9.1</v>
      </c>
      <c r="X25" s="62">
        <v>9.1</v>
      </c>
      <c r="Y25" s="10">
        <f t="shared" ref="Y25:Y34" si="21">SUM(S25:V25)-MIN(S25:V25)-MAX(S25:V25)</f>
        <v>14.400000000000002</v>
      </c>
      <c r="Z25" s="11">
        <f t="shared" ref="Z25:Z34" si="22">SUM(W25:X25)/2</f>
        <v>9.1</v>
      </c>
      <c r="AA25" s="12">
        <v>9.3000000000000007</v>
      </c>
      <c r="AB25" s="13">
        <v>16.23</v>
      </c>
      <c r="AC25" s="14">
        <f t="shared" ref="AC25:AC34" si="23">SUM(Y25,Z25,AA25,AB25)</f>
        <v>49.03</v>
      </c>
      <c r="AD25" s="15">
        <f t="shared" ref="AD25:AD34" si="24">SUM(R25,AC25)</f>
        <v>90.460000000000008</v>
      </c>
      <c r="AE25" s="16">
        <f t="shared" ref="AE25:AE34" si="25">SUM(R25,AC25)-Q25-AB25</f>
        <v>57.2</v>
      </c>
      <c r="AF25" s="306"/>
      <c r="AG25" s="306" t="s">
        <v>32</v>
      </c>
      <c r="AH25" s="64">
        <v>0.95</v>
      </c>
      <c r="AI25" s="18">
        <f t="shared" ref="AI25:AI34" si="26">PRODUCT(AD25,AH25)-AF25</f>
        <v>85.936999999999998</v>
      </c>
    </row>
    <row r="26" spans="1:35" s="19" customFormat="1" ht="17.100000000000001" customHeight="1">
      <c r="A26" s="216">
        <v>2</v>
      </c>
      <c r="B26" s="268" t="s">
        <v>287</v>
      </c>
      <c r="C26" s="285" t="s">
        <v>32</v>
      </c>
      <c r="D26" s="270">
        <v>2006</v>
      </c>
      <c r="E26" s="268" t="s">
        <v>216</v>
      </c>
      <c r="F26" s="286" t="s">
        <v>193</v>
      </c>
      <c r="G26" s="268" t="s">
        <v>195</v>
      </c>
      <c r="H26" s="60">
        <v>7.6</v>
      </c>
      <c r="I26" s="61">
        <v>7.6</v>
      </c>
      <c r="J26" s="61">
        <v>7.7</v>
      </c>
      <c r="K26" s="61">
        <v>7.5</v>
      </c>
      <c r="L26" s="60">
        <v>9.1999999999999993</v>
      </c>
      <c r="M26" s="62">
        <v>9.1999999999999993</v>
      </c>
      <c r="N26" s="10">
        <f t="shared" si="18"/>
        <v>15.2</v>
      </c>
      <c r="O26" s="11">
        <f t="shared" si="19"/>
        <v>9.1999999999999993</v>
      </c>
      <c r="P26" s="12"/>
      <c r="Q26" s="13">
        <v>15.56</v>
      </c>
      <c r="R26" s="14">
        <f t="shared" si="20"/>
        <v>39.96</v>
      </c>
      <c r="S26" s="60">
        <v>8</v>
      </c>
      <c r="T26" s="61">
        <v>8</v>
      </c>
      <c r="U26" s="61">
        <v>8.1</v>
      </c>
      <c r="V26" s="61">
        <v>8</v>
      </c>
      <c r="W26" s="60">
        <v>9.6999999999999993</v>
      </c>
      <c r="X26" s="62">
        <v>9.6999999999999993</v>
      </c>
      <c r="Y26" s="10">
        <f t="shared" si="21"/>
        <v>16</v>
      </c>
      <c r="Z26" s="11">
        <f t="shared" si="22"/>
        <v>9.6999999999999993</v>
      </c>
      <c r="AA26" s="12">
        <v>7.3</v>
      </c>
      <c r="AB26" s="13">
        <v>16.12</v>
      </c>
      <c r="AC26" s="14">
        <f t="shared" si="23"/>
        <v>49.120000000000005</v>
      </c>
      <c r="AD26" s="15">
        <f t="shared" si="24"/>
        <v>89.080000000000013</v>
      </c>
      <c r="AE26" s="16">
        <f t="shared" si="25"/>
        <v>57.400000000000006</v>
      </c>
      <c r="AF26" s="306"/>
      <c r="AG26" s="306" t="s">
        <v>32</v>
      </c>
      <c r="AH26" s="64">
        <v>0.95</v>
      </c>
      <c r="AI26" s="18">
        <f t="shared" si="26"/>
        <v>84.626000000000005</v>
      </c>
    </row>
    <row r="27" spans="1:35" s="19" customFormat="1" ht="17.100000000000001" customHeight="1">
      <c r="A27" s="216">
        <v>3</v>
      </c>
      <c r="B27" s="268" t="s">
        <v>283</v>
      </c>
      <c r="C27" s="285" t="s">
        <v>32</v>
      </c>
      <c r="D27" s="270">
        <v>2006</v>
      </c>
      <c r="E27" s="268" t="s">
        <v>217</v>
      </c>
      <c r="F27" s="286" t="s">
        <v>193</v>
      </c>
      <c r="G27" s="268" t="s">
        <v>212</v>
      </c>
      <c r="H27" s="60">
        <v>8</v>
      </c>
      <c r="I27" s="61">
        <v>8</v>
      </c>
      <c r="J27" s="61">
        <v>7.5</v>
      </c>
      <c r="K27" s="61">
        <v>7.5</v>
      </c>
      <c r="L27" s="60">
        <v>9.4</v>
      </c>
      <c r="M27" s="62">
        <v>9.4</v>
      </c>
      <c r="N27" s="10">
        <f t="shared" si="18"/>
        <v>15.5</v>
      </c>
      <c r="O27" s="11">
        <f t="shared" si="19"/>
        <v>9.4</v>
      </c>
      <c r="P27" s="12"/>
      <c r="Q27" s="13">
        <v>15.9</v>
      </c>
      <c r="R27" s="14">
        <f t="shared" si="20"/>
        <v>40.799999999999997</v>
      </c>
      <c r="S27" s="60">
        <v>7</v>
      </c>
      <c r="T27" s="61">
        <v>7.1</v>
      </c>
      <c r="U27" s="61">
        <v>7.4</v>
      </c>
      <c r="V27" s="61">
        <v>7</v>
      </c>
      <c r="W27" s="60">
        <v>9.1</v>
      </c>
      <c r="X27" s="62">
        <v>9.1</v>
      </c>
      <c r="Y27" s="10">
        <f t="shared" si="21"/>
        <v>14.1</v>
      </c>
      <c r="Z27" s="11">
        <f t="shared" si="22"/>
        <v>9.1</v>
      </c>
      <c r="AA27" s="12">
        <v>9.3000000000000007</v>
      </c>
      <c r="AB27" s="13">
        <v>15.22</v>
      </c>
      <c r="AC27" s="14">
        <f t="shared" si="23"/>
        <v>47.72</v>
      </c>
      <c r="AD27" s="15">
        <f t="shared" si="24"/>
        <v>88.52</v>
      </c>
      <c r="AE27" s="16">
        <f t="shared" si="25"/>
        <v>57.399999999999991</v>
      </c>
      <c r="AF27" s="306"/>
      <c r="AG27" s="306" t="s">
        <v>32</v>
      </c>
      <c r="AH27" s="64">
        <v>0.95</v>
      </c>
      <c r="AI27" s="18">
        <f t="shared" si="26"/>
        <v>84.093999999999994</v>
      </c>
    </row>
    <row r="28" spans="1:35" s="19" customFormat="1" ht="17.100000000000001" customHeight="1">
      <c r="A28" s="216">
        <v>4</v>
      </c>
      <c r="B28" s="268" t="s">
        <v>292</v>
      </c>
      <c r="C28" s="285" t="s">
        <v>32</v>
      </c>
      <c r="D28" s="270">
        <v>2005</v>
      </c>
      <c r="E28" s="268" t="s">
        <v>192</v>
      </c>
      <c r="F28" s="286" t="s">
        <v>235</v>
      </c>
      <c r="G28" s="268" t="s">
        <v>191</v>
      </c>
      <c r="H28" s="60">
        <v>7.3</v>
      </c>
      <c r="I28" s="61">
        <v>7.5</v>
      </c>
      <c r="J28" s="61">
        <v>7.5</v>
      </c>
      <c r="K28" s="61">
        <v>7.3</v>
      </c>
      <c r="L28" s="60">
        <v>9.4</v>
      </c>
      <c r="M28" s="62">
        <v>9.4</v>
      </c>
      <c r="N28" s="10">
        <f t="shared" si="18"/>
        <v>14.8</v>
      </c>
      <c r="O28" s="11">
        <f t="shared" si="19"/>
        <v>9.4</v>
      </c>
      <c r="P28" s="12"/>
      <c r="Q28" s="13">
        <v>13.7</v>
      </c>
      <c r="R28" s="14">
        <f t="shared" si="20"/>
        <v>37.900000000000006</v>
      </c>
      <c r="S28" s="60">
        <v>7.5</v>
      </c>
      <c r="T28" s="61">
        <v>7.6</v>
      </c>
      <c r="U28" s="61">
        <v>7.8</v>
      </c>
      <c r="V28" s="61">
        <v>7.8</v>
      </c>
      <c r="W28" s="60">
        <v>8.9</v>
      </c>
      <c r="X28" s="62">
        <v>8.9</v>
      </c>
      <c r="Y28" s="10">
        <f t="shared" si="21"/>
        <v>15.399999999999999</v>
      </c>
      <c r="Z28" s="11">
        <f t="shared" si="22"/>
        <v>8.9</v>
      </c>
      <c r="AA28" s="12">
        <v>6.5</v>
      </c>
      <c r="AB28" s="13">
        <v>13.95</v>
      </c>
      <c r="AC28" s="14">
        <f t="shared" si="23"/>
        <v>44.75</v>
      </c>
      <c r="AD28" s="15">
        <f t="shared" si="24"/>
        <v>82.65</v>
      </c>
      <c r="AE28" s="16">
        <f t="shared" si="25"/>
        <v>55</v>
      </c>
      <c r="AF28" s="306"/>
      <c r="AG28" s="306"/>
      <c r="AH28" s="64">
        <v>0.95</v>
      </c>
      <c r="AI28" s="18">
        <f t="shared" si="26"/>
        <v>78.517499999999998</v>
      </c>
    </row>
    <row r="29" spans="1:35" s="19" customFormat="1" ht="17.100000000000001" customHeight="1">
      <c r="A29" s="216">
        <v>5</v>
      </c>
      <c r="B29" s="268" t="s">
        <v>286</v>
      </c>
      <c r="C29" s="285" t="s">
        <v>32</v>
      </c>
      <c r="D29" s="270">
        <v>2005</v>
      </c>
      <c r="E29" s="268" t="s">
        <v>192</v>
      </c>
      <c r="F29" s="286" t="s">
        <v>235</v>
      </c>
      <c r="G29" s="268" t="s">
        <v>191</v>
      </c>
      <c r="H29" s="60">
        <v>7.5</v>
      </c>
      <c r="I29" s="61">
        <v>7.2</v>
      </c>
      <c r="J29" s="61">
        <v>7.3</v>
      </c>
      <c r="K29" s="61">
        <v>7.3</v>
      </c>
      <c r="L29" s="60">
        <v>8.5</v>
      </c>
      <c r="M29" s="62">
        <v>8.5</v>
      </c>
      <c r="N29" s="10">
        <f t="shared" si="18"/>
        <v>14.600000000000001</v>
      </c>
      <c r="O29" s="11">
        <f t="shared" si="19"/>
        <v>8.5</v>
      </c>
      <c r="P29" s="12"/>
      <c r="Q29" s="13">
        <v>14.07</v>
      </c>
      <c r="R29" s="14">
        <f t="shared" si="20"/>
        <v>37.17</v>
      </c>
      <c r="S29" s="60">
        <v>7.3</v>
      </c>
      <c r="T29" s="61">
        <v>7.2</v>
      </c>
      <c r="U29" s="61">
        <v>7.8</v>
      </c>
      <c r="V29" s="61">
        <v>7.2</v>
      </c>
      <c r="W29" s="60">
        <v>9.4</v>
      </c>
      <c r="X29" s="62">
        <v>9.4</v>
      </c>
      <c r="Y29" s="10">
        <f t="shared" si="21"/>
        <v>14.5</v>
      </c>
      <c r="Z29" s="11">
        <f t="shared" si="22"/>
        <v>9.4</v>
      </c>
      <c r="AA29" s="12">
        <v>5.7</v>
      </c>
      <c r="AB29" s="13">
        <v>13.98</v>
      </c>
      <c r="AC29" s="14">
        <f t="shared" si="23"/>
        <v>43.58</v>
      </c>
      <c r="AD29" s="15">
        <f t="shared" si="24"/>
        <v>80.75</v>
      </c>
      <c r="AE29" s="16">
        <f t="shared" si="25"/>
        <v>52.7</v>
      </c>
      <c r="AF29" s="306"/>
      <c r="AG29" s="306"/>
      <c r="AH29" s="64">
        <v>0.95</v>
      </c>
      <c r="AI29" s="18">
        <f t="shared" si="26"/>
        <v>76.712499999999991</v>
      </c>
    </row>
    <row r="30" spans="1:35" s="19" customFormat="1" ht="17.100000000000001" customHeight="1">
      <c r="A30" s="216">
        <v>6</v>
      </c>
      <c r="B30" s="268" t="s">
        <v>285</v>
      </c>
      <c r="C30" s="320" t="s">
        <v>32</v>
      </c>
      <c r="D30" s="270">
        <v>2006</v>
      </c>
      <c r="E30" s="268" t="s">
        <v>216</v>
      </c>
      <c r="F30" s="286" t="s">
        <v>193</v>
      </c>
      <c r="G30" s="268" t="s">
        <v>195</v>
      </c>
      <c r="H30" s="60">
        <v>6.4</v>
      </c>
      <c r="I30" s="61">
        <v>6.6</v>
      </c>
      <c r="J30" s="61">
        <v>6.6</v>
      </c>
      <c r="K30" s="61">
        <v>6.5</v>
      </c>
      <c r="L30" s="60">
        <v>8.3000000000000007</v>
      </c>
      <c r="M30" s="62">
        <v>8.3000000000000007</v>
      </c>
      <c r="N30" s="10">
        <f t="shared" si="18"/>
        <v>13.100000000000003</v>
      </c>
      <c r="O30" s="11">
        <f t="shared" si="19"/>
        <v>8.3000000000000007</v>
      </c>
      <c r="P30" s="12"/>
      <c r="Q30" s="13">
        <v>14.3</v>
      </c>
      <c r="R30" s="14">
        <f t="shared" si="20"/>
        <v>35.700000000000003</v>
      </c>
      <c r="S30" s="60">
        <v>7.5</v>
      </c>
      <c r="T30" s="61">
        <v>7.5</v>
      </c>
      <c r="U30" s="61">
        <v>7.7</v>
      </c>
      <c r="V30" s="61">
        <v>7.3</v>
      </c>
      <c r="W30" s="60">
        <v>9.6</v>
      </c>
      <c r="X30" s="62">
        <v>9.6</v>
      </c>
      <c r="Y30" s="10">
        <f t="shared" si="21"/>
        <v>15</v>
      </c>
      <c r="Z30" s="11">
        <f t="shared" si="22"/>
        <v>9.6</v>
      </c>
      <c r="AA30" s="12">
        <v>4.2</v>
      </c>
      <c r="AB30" s="13">
        <v>14.86</v>
      </c>
      <c r="AC30" s="14">
        <f t="shared" si="23"/>
        <v>43.66</v>
      </c>
      <c r="AD30" s="15">
        <f t="shared" si="24"/>
        <v>79.36</v>
      </c>
      <c r="AE30" s="16">
        <f t="shared" si="25"/>
        <v>50.2</v>
      </c>
      <c r="AF30" s="306"/>
      <c r="AG30" s="306"/>
      <c r="AH30" s="64">
        <v>0.95</v>
      </c>
      <c r="AI30" s="18">
        <f t="shared" si="26"/>
        <v>75.391999999999996</v>
      </c>
    </row>
    <row r="31" spans="1:35" s="19" customFormat="1" ht="17.100000000000001" customHeight="1">
      <c r="A31" s="216">
        <v>7</v>
      </c>
      <c r="B31" s="268" t="s">
        <v>289</v>
      </c>
      <c r="C31" s="285" t="s">
        <v>282</v>
      </c>
      <c r="D31" s="270">
        <v>2006</v>
      </c>
      <c r="E31" s="268" t="s">
        <v>192</v>
      </c>
      <c r="F31" s="286" t="s">
        <v>235</v>
      </c>
      <c r="G31" s="268" t="s">
        <v>191</v>
      </c>
      <c r="H31" s="60">
        <v>7.4</v>
      </c>
      <c r="I31" s="61">
        <v>6.9</v>
      </c>
      <c r="J31" s="61">
        <v>6.8</v>
      </c>
      <c r="K31" s="61">
        <v>6.8</v>
      </c>
      <c r="L31" s="60">
        <v>9.4</v>
      </c>
      <c r="M31" s="62">
        <v>9.4</v>
      </c>
      <c r="N31" s="10">
        <f t="shared" si="18"/>
        <v>13.700000000000001</v>
      </c>
      <c r="O31" s="11">
        <f t="shared" si="19"/>
        <v>9.4</v>
      </c>
      <c r="P31" s="12"/>
      <c r="Q31" s="13">
        <v>13.66</v>
      </c>
      <c r="R31" s="14">
        <f t="shared" si="20"/>
        <v>36.760000000000005</v>
      </c>
      <c r="S31" s="60">
        <v>7</v>
      </c>
      <c r="T31" s="61">
        <v>6.9</v>
      </c>
      <c r="U31" s="61">
        <v>7</v>
      </c>
      <c r="V31" s="61">
        <v>7</v>
      </c>
      <c r="W31" s="60">
        <v>9.6999999999999993</v>
      </c>
      <c r="X31" s="62">
        <v>9.6999999999999993</v>
      </c>
      <c r="Y31" s="10">
        <f t="shared" si="21"/>
        <v>14</v>
      </c>
      <c r="Z31" s="11">
        <f t="shared" si="22"/>
        <v>9.6999999999999993</v>
      </c>
      <c r="AA31" s="12">
        <v>4.5999999999999996</v>
      </c>
      <c r="AB31" s="13">
        <v>13.65</v>
      </c>
      <c r="AC31" s="14">
        <f t="shared" si="23"/>
        <v>41.949999999999996</v>
      </c>
      <c r="AD31" s="15">
        <f t="shared" si="24"/>
        <v>78.710000000000008</v>
      </c>
      <c r="AE31" s="16">
        <f t="shared" si="25"/>
        <v>51.400000000000013</v>
      </c>
      <c r="AF31" s="306"/>
      <c r="AG31" s="306"/>
      <c r="AH31" s="64">
        <v>0.9</v>
      </c>
      <c r="AI31" s="18">
        <f t="shared" si="26"/>
        <v>70.839000000000013</v>
      </c>
    </row>
    <row r="32" spans="1:35" s="19" customFormat="1" ht="17.100000000000001" customHeight="1">
      <c r="A32" s="216">
        <v>8</v>
      </c>
      <c r="B32" s="268" t="s">
        <v>290</v>
      </c>
      <c r="C32" s="285" t="s">
        <v>282</v>
      </c>
      <c r="D32" s="270">
        <v>2006</v>
      </c>
      <c r="E32" s="268" t="s">
        <v>217</v>
      </c>
      <c r="F32" s="286" t="s">
        <v>193</v>
      </c>
      <c r="G32" s="268" t="s">
        <v>212</v>
      </c>
      <c r="H32" s="60">
        <v>5.8</v>
      </c>
      <c r="I32" s="61">
        <v>5.9</v>
      </c>
      <c r="J32" s="61">
        <v>6</v>
      </c>
      <c r="K32" s="61">
        <v>6.2</v>
      </c>
      <c r="L32" s="60">
        <v>8.4</v>
      </c>
      <c r="M32" s="62">
        <v>8.4</v>
      </c>
      <c r="N32" s="10">
        <f t="shared" si="18"/>
        <v>11.899999999999999</v>
      </c>
      <c r="O32" s="11">
        <f t="shared" si="19"/>
        <v>8.4</v>
      </c>
      <c r="P32" s="12"/>
      <c r="Q32" s="13">
        <v>14.57</v>
      </c>
      <c r="R32" s="14">
        <f t="shared" si="20"/>
        <v>34.869999999999997</v>
      </c>
      <c r="S32" s="60">
        <v>5.5</v>
      </c>
      <c r="T32" s="61">
        <v>5.6</v>
      </c>
      <c r="U32" s="61">
        <v>5.6</v>
      </c>
      <c r="V32" s="61">
        <v>5.6</v>
      </c>
      <c r="W32" s="60">
        <v>9.33</v>
      </c>
      <c r="X32" s="62">
        <v>9.3000000000000007</v>
      </c>
      <c r="Y32" s="10">
        <f t="shared" si="21"/>
        <v>11.199999999999998</v>
      </c>
      <c r="Z32" s="11">
        <f t="shared" si="22"/>
        <v>9.3150000000000013</v>
      </c>
      <c r="AA32" s="12">
        <v>4.3</v>
      </c>
      <c r="AB32" s="13">
        <v>14.4</v>
      </c>
      <c r="AC32" s="14">
        <f t="shared" si="23"/>
        <v>39.215000000000003</v>
      </c>
      <c r="AD32" s="15">
        <f t="shared" si="24"/>
        <v>74.085000000000008</v>
      </c>
      <c r="AE32" s="16">
        <f t="shared" si="25"/>
        <v>45.115000000000009</v>
      </c>
      <c r="AF32" s="306"/>
      <c r="AG32" s="306"/>
      <c r="AH32" s="64">
        <v>0.9</v>
      </c>
      <c r="AI32" s="18">
        <f t="shared" si="26"/>
        <v>66.676500000000004</v>
      </c>
    </row>
    <row r="33" spans="1:35" s="19" customFormat="1" ht="17.100000000000001" customHeight="1">
      <c r="A33" s="216">
        <v>9</v>
      </c>
      <c r="B33" s="268" t="s">
        <v>284</v>
      </c>
      <c r="C33" s="285" t="s">
        <v>282</v>
      </c>
      <c r="D33" s="270">
        <v>2006</v>
      </c>
      <c r="E33" s="268" t="s">
        <v>216</v>
      </c>
      <c r="F33" s="286" t="s">
        <v>193</v>
      </c>
      <c r="G33" s="268" t="s">
        <v>195</v>
      </c>
      <c r="H33" s="60">
        <v>5.5</v>
      </c>
      <c r="I33" s="61">
        <v>5.4</v>
      </c>
      <c r="J33" s="61">
        <v>5.4</v>
      </c>
      <c r="K33" s="61">
        <v>5.5</v>
      </c>
      <c r="L33" s="60">
        <v>8.1999999999999993</v>
      </c>
      <c r="M33" s="62">
        <v>8.1999999999999993</v>
      </c>
      <c r="N33" s="10">
        <f t="shared" si="18"/>
        <v>10.899999999999999</v>
      </c>
      <c r="O33" s="11">
        <f t="shared" si="19"/>
        <v>8.1999999999999993</v>
      </c>
      <c r="P33" s="12"/>
      <c r="Q33" s="13">
        <v>12.19</v>
      </c>
      <c r="R33" s="14">
        <f t="shared" si="20"/>
        <v>31.29</v>
      </c>
      <c r="S33" s="60">
        <v>6.9</v>
      </c>
      <c r="T33" s="61">
        <v>7</v>
      </c>
      <c r="U33" s="61">
        <v>6.8</v>
      </c>
      <c r="V33" s="61">
        <v>7</v>
      </c>
      <c r="W33" s="60">
        <v>9.6</v>
      </c>
      <c r="X33" s="62">
        <v>9.6</v>
      </c>
      <c r="Y33" s="10">
        <f t="shared" si="21"/>
        <v>13.899999999999999</v>
      </c>
      <c r="Z33" s="11">
        <f t="shared" si="22"/>
        <v>9.6</v>
      </c>
      <c r="AA33" s="12">
        <v>4.2</v>
      </c>
      <c r="AB33" s="13">
        <v>12.6</v>
      </c>
      <c r="AC33" s="14">
        <f t="shared" si="23"/>
        <v>40.299999999999997</v>
      </c>
      <c r="AD33" s="15">
        <f t="shared" si="24"/>
        <v>71.59</v>
      </c>
      <c r="AE33" s="16">
        <f t="shared" si="25"/>
        <v>46.800000000000004</v>
      </c>
      <c r="AF33" s="306"/>
      <c r="AG33" s="306"/>
      <c r="AH33" s="64">
        <v>0.9</v>
      </c>
      <c r="AI33" s="18">
        <f t="shared" si="26"/>
        <v>64.431000000000012</v>
      </c>
    </row>
    <row r="34" spans="1:35" s="19" customFormat="1" ht="17.100000000000001" customHeight="1">
      <c r="A34" s="216">
        <v>10</v>
      </c>
      <c r="B34" s="268" t="s">
        <v>291</v>
      </c>
      <c r="C34" s="285" t="s">
        <v>438</v>
      </c>
      <c r="D34" s="270">
        <v>2006</v>
      </c>
      <c r="E34" s="268" t="s">
        <v>192</v>
      </c>
      <c r="F34" s="286" t="s">
        <v>235</v>
      </c>
      <c r="G34" s="268" t="s">
        <v>191</v>
      </c>
      <c r="H34" s="60">
        <v>6.8</v>
      </c>
      <c r="I34" s="61">
        <v>6.3</v>
      </c>
      <c r="J34" s="61">
        <v>6.2</v>
      </c>
      <c r="K34" s="61">
        <v>6.7</v>
      </c>
      <c r="L34" s="60">
        <v>9.8000000000000007</v>
      </c>
      <c r="M34" s="62">
        <v>9.8000000000000007</v>
      </c>
      <c r="N34" s="10">
        <f t="shared" si="18"/>
        <v>13</v>
      </c>
      <c r="O34" s="11">
        <f t="shared" si="19"/>
        <v>9.8000000000000007</v>
      </c>
      <c r="P34" s="12"/>
      <c r="Q34" s="13">
        <v>13.2</v>
      </c>
      <c r="R34" s="14">
        <f t="shared" si="20"/>
        <v>36</v>
      </c>
      <c r="S34" s="60">
        <v>6.6</v>
      </c>
      <c r="T34" s="61">
        <v>6.6</v>
      </c>
      <c r="U34" s="61">
        <v>6.5</v>
      </c>
      <c r="V34" s="61">
        <v>6.6</v>
      </c>
      <c r="W34" s="60">
        <v>9.4</v>
      </c>
      <c r="X34" s="62">
        <v>9.4</v>
      </c>
      <c r="Y34" s="10">
        <f t="shared" si="21"/>
        <v>13.199999999999998</v>
      </c>
      <c r="Z34" s="11">
        <f t="shared" si="22"/>
        <v>9.4</v>
      </c>
      <c r="AA34" s="12">
        <v>2.9</v>
      </c>
      <c r="AB34" s="13">
        <v>13.19</v>
      </c>
      <c r="AC34" s="14">
        <f t="shared" si="23"/>
        <v>38.69</v>
      </c>
      <c r="AD34" s="15">
        <f t="shared" si="24"/>
        <v>74.69</v>
      </c>
      <c r="AE34" s="16">
        <f t="shared" si="25"/>
        <v>48.3</v>
      </c>
      <c r="AF34" s="306"/>
      <c r="AG34" s="306"/>
      <c r="AH34" s="64">
        <v>0.85</v>
      </c>
      <c r="AI34" s="18">
        <f t="shared" si="26"/>
        <v>63.486499999999999</v>
      </c>
    </row>
    <row r="35" spans="1:35" s="29" customFormat="1" ht="11.25" customHeight="1">
      <c r="A35" s="21"/>
      <c r="B35" s="22"/>
      <c r="C35" s="23"/>
      <c r="D35" s="23"/>
      <c r="E35" s="23"/>
      <c r="F35" s="23"/>
      <c r="G35" s="22"/>
      <c r="H35" s="24"/>
      <c r="I35" s="24"/>
      <c r="J35" s="24"/>
      <c r="K35" s="24"/>
      <c r="L35" s="24"/>
      <c r="M35" s="24"/>
      <c r="N35" s="24"/>
      <c r="O35" s="24"/>
      <c r="P35" s="25"/>
      <c r="Q35" s="26"/>
      <c r="R35" s="27"/>
      <c r="S35" s="24"/>
      <c r="T35" s="24"/>
      <c r="U35" s="24"/>
      <c r="V35" s="24"/>
      <c r="W35" s="24"/>
      <c r="X35" s="24"/>
      <c r="Y35" s="24"/>
      <c r="Z35" s="24"/>
      <c r="AA35" s="25"/>
      <c r="AB35" s="26"/>
      <c r="AC35" s="27"/>
      <c r="AD35" s="27"/>
      <c r="AE35" s="27"/>
      <c r="AF35" s="24"/>
      <c r="AG35" s="24"/>
      <c r="AH35" s="24"/>
      <c r="AI35" s="28"/>
    </row>
    <row r="36" spans="1:35" s="29" customFormat="1" ht="11.25" customHeight="1">
      <c r="A36" s="21"/>
      <c r="B36" s="22"/>
      <c r="C36" s="23"/>
      <c r="D36" s="23"/>
      <c r="E36" s="23"/>
      <c r="F36" s="23"/>
      <c r="G36" s="22"/>
      <c r="H36" s="24"/>
      <c r="I36" s="24"/>
      <c r="J36" s="24"/>
      <c r="K36" s="24"/>
      <c r="L36" s="24"/>
      <c r="M36" s="24"/>
      <c r="N36" s="24"/>
      <c r="O36" s="24"/>
      <c r="P36" s="25"/>
      <c r="Q36" s="26"/>
      <c r="R36" s="27"/>
      <c r="S36" s="24"/>
      <c r="T36" s="24"/>
      <c r="U36" s="24"/>
      <c r="V36" s="24"/>
      <c r="W36" s="24"/>
      <c r="X36" s="24"/>
      <c r="Y36" s="24"/>
      <c r="Z36" s="24"/>
      <c r="AA36" s="25"/>
      <c r="AB36" s="26"/>
      <c r="AC36" s="27"/>
      <c r="AD36" s="27"/>
      <c r="AE36" s="27"/>
      <c r="AF36" s="24"/>
      <c r="AG36" s="24"/>
      <c r="AH36" s="24"/>
      <c r="AI36" s="28"/>
    </row>
    <row r="37" spans="1:35" s="29" customFormat="1" ht="11.25" customHeight="1">
      <c r="A37" s="21"/>
      <c r="B37" s="22"/>
      <c r="C37" s="23"/>
      <c r="D37" s="23"/>
      <c r="E37" s="23"/>
      <c r="F37" s="23"/>
      <c r="G37" s="22"/>
      <c r="H37" s="24"/>
      <c r="I37" s="24"/>
      <c r="J37" s="24"/>
      <c r="K37" s="24"/>
      <c r="L37" s="24"/>
      <c r="M37" s="24"/>
      <c r="N37" s="24"/>
      <c r="O37" s="24"/>
      <c r="P37" s="25"/>
      <c r="Q37" s="26"/>
      <c r="R37" s="27"/>
      <c r="S37" s="24"/>
      <c r="T37" s="24"/>
      <c r="U37" s="24"/>
      <c r="V37" s="24"/>
      <c r="W37" s="24"/>
      <c r="X37" s="24"/>
      <c r="Y37" s="24"/>
      <c r="Z37" s="24"/>
      <c r="AA37" s="25"/>
      <c r="AB37" s="26"/>
      <c r="AC37" s="27"/>
      <c r="AD37" s="27"/>
      <c r="AE37" s="27"/>
      <c r="AF37" s="24"/>
      <c r="AG37" s="24"/>
      <c r="AH37" s="24"/>
      <c r="AI37" s="28"/>
    </row>
    <row r="38" spans="1:35" s="38" customFormat="1" ht="12.6" customHeight="1">
      <c r="A38" s="30"/>
      <c r="B38" s="31"/>
      <c r="C38" s="31"/>
      <c r="D38" s="32"/>
      <c r="E38" s="32"/>
      <c r="F38" s="33"/>
      <c r="G38" s="31"/>
      <c r="H38" s="34"/>
      <c r="I38" s="34"/>
      <c r="J38" s="34"/>
      <c r="K38" s="34"/>
      <c r="L38" s="34"/>
      <c r="M38" s="34"/>
      <c r="N38" s="34"/>
      <c r="O38" s="34"/>
      <c r="P38" s="35"/>
      <c r="Q38" s="35"/>
      <c r="R38" s="35"/>
      <c r="S38" s="34"/>
      <c r="T38" s="34"/>
      <c r="U38" s="34"/>
      <c r="V38" s="34"/>
      <c r="W38" s="34"/>
      <c r="X38" s="34"/>
      <c r="Y38" s="34"/>
      <c r="Z38" s="34"/>
      <c r="AA38" s="35"/>
      <c r="AB38" s="35"/>
      <c r="AC38" s="35"/>
      <c r="AD38" s="35"/>
      <c r="AE38" s="35"/>
      <c r="AF38" s="36"/>
      <c r="AG38" s="36"/>
      <c r="AH38" s="36"/>
      <c r="AI38" s="37"/>
    </row>
    <row r="39" spans="1:35" s="1" customFormat="1" ht="12.6" customHeight="1">
      <c r="A39" s="490" t="s">
        <v>26</v>
      </c>
      <c r="B39" s="490"/>
      <c r="C39" s="314"/>
      <c r="D39" s="314" t="s">
        <v>0</v>
      </c>
      <c r="E39" s="314"/>
      <c r="F39" s="524" t="s">
        <v>232</v>
      </c>
      <c r="G39" s="525"/>
      <c r="H39" s="317"/>
      <c r="J39" s="39"/>
      <c r="K39" s="39"/>
      <c r="M39" s="316"/>
      <c r="N39" s="316" t="s">
        <v>27</v>
      </c>
      <c r="P39" s="41"/>
      <c r="Q39" s="41"/>
      <c r="R39" s="41"/>
      <c r="S39" s="39"/>
      <c r="T39" s="39"/>
      <c r="U39" s="39"/>
      <c r="V39" s="39"/>
      <c r="X39" s="316"/>
      <c r="Y39" s="491" t="s">
        <v>252</v>
      </c>
      <c r="Z39" s="492"/>
      <c r="AA39" s="492"/>
      <c r="AB39" s="492"/>
      <c r="AC39" s="41"/>
      <c r="AD39" s="41"/>
      <c r="AE39" s="41"/>
      <c r="AF39" s="39"/>
      <c r="AG39" s="39"/>
      <c r="AH39" s="39"/>
      <c r="AI39" s="39"/>
    </row>
    <row r="40" spans="1:35" s="45" customFormat="1" ht="15">
      <c r="A40" s="42"/>
      <c r="B40" s="43"/>
      <c r="C40" s="43"/>
      <c r="D40" s="43"/>
      <c r="E40" s="43"/>
      <c r="F40" s="315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4"/>
      <c r="AG40" s="44"/>
      <c r="AH40" s="44"/>
      <c r="AI40" s="43"/>
    </row>
    <row r="41" spans="1:35" s="45" customFormat="1" ht="15">
      <c r="A41" s="46"/>
      <c r="B41" s="43"/>
      <c r="C41" s="43"/>
      <c r="D41" s="43"/>
      <c r="E41" s="43"/>
      <c r="F41" s="315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4"/>
      <c r="AG41" s="44"/>
      <c r="AH41" s="44"/>
      <c r="AI41" s="43"/>
    </row>
    <row r="42" spans="1:35" s="45" customFormat="1" ht="15">
      <c r="A42" s="46"/>
      <c r="B42" s="47"/>
      <c r="C42" s="47"/>
      <c r="D42" s="47"/>
      <c r="E42" s="47"/>
      <c r="F42" s="48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9"/>
      <c r="AG42" s="49"/>
      <c r="AH42" s="49"/>
      <c r="AI42" s="47"/>
    </row>
    <row r="43" spans="1:35" s="45" customFormat="1" ht="15">
      <c r="A43" s="46"/>
      <c r="B43" s="47"/>
      <c r="C43" s="47"/>
      <c r="D43" s="47"/>
      <c r="E43" s="47"/>
      <c r="F43" s="48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9"/>
      <c r="AG43" s="49"/>
      <c r="AH43" s="49"/>
      <c r="AI43" s="47"/>
    </row>
    <row r="44" spans="1:35" s="45" customFormat="1" ht="15">
      <c r="A44" s="46"/>
      <c r="B44" s="47"/>
      <c r="C44" s="47"/>
      <c r="D44" s="47"/>
      <c r="E44" s="47"/>
      <c r="F44" s="48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9"/>
      <c r="AG44" s="49"/>
      <c r="AH44" s="49"/>
      <c r="AI44" s="47"/>
    </row>
    <row r="45" spans="1:35" s="45" customFormat="1" ht="15">
      <c r="A45" s="46"/>
      <c r="B45" s="47"/>
      <c r="C45" s="47"/>
      <c r="D45" s="47"/>
      <c r="E45" s="47"/>
      <c r="F45" s="48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9"/>
      <c r="AG45" s="49"/>
      <c r="AH45" s="49"/>
      <c r="AI45" s="47"/>
    </row>
    <row r="46" spans="1:35" s="45" customFormat="1" ht="15">
      <c r="A46" s="46"/>
      <c r="B46" s="47"/>
      <c r="C46" s="47"/>
      <c r="D46" s="47"/>
      <c r="E46" s="47"/>
      <c r="F46" s="48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9"/>
      <c r="AG46" s="49"/>
      <c r="AH46" s="49"/>
      <c r="AI46" s="47"/>
    </row>
    <row r="47" spans="1:35" s="45" customFormat="1" ht="15">
      <c r="A47" s="46"/>
      <c r="B47" s="47"/>
      <c r="C47" s="47"/>
      <c r="D47" s="47"/>
      <c r="E47" s="47"/>
      <c r="F47" s="48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9"/>
      <c r="AG47" s="49"/>
      <c r="AH47" s="49"/>
      <c r="AI47" s="47"/>
    </row>
    <row r="48" spans="1:35" s="45" customFormat="1" ht="15">
      <c r="A48" s="46"/>
      <c r="B48" s="47"/>
      <c r="C48" s="47"/>
      <c r="D48" s="47"/>
      <c r="E48" s="47"/>
      <c r="F48" s="48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9"/>
      <c r="AG48" s="49"/>
      <c r="AH48" s="49"/>
      <c r="AI48" s="47"/>
    </row>
    <row r="49" spans="1:35" s="45" customFormat="1" ht="15">
      <c r="A49" s="46"/>
      <c r="B49" s="47"/>
      <c r="C49" s="47"/>
      <c r="D49" s="47"/>
      <c r="E49" s="47"/>
      <c r="F49" s="48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9"/>
      <c r="AG49" s="49"/>
      <c r="AH49" s="49"/>
      <c r="AI49" s="47"/>
    </row>
    <row r="50" spans="1:35" s="45" customFormat="1" ht="15">
      <c r="A50" s="46"/>
      <c r="B50" s="47"/>
      <c r="C50" s="47"/>
      <c r="D50" s="47"/>
      <c r="E50" s="47"/>
      <c r="F50" s="48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9"/>
      <c r="AG50" s="49"/>
      <c r="AH50" s="49"/>
      <c r="AI50" s="47"/>
    </row>
    <row r="51" spans="1:35" s="45" customFormat="1" ht="15">
      <c r="A51" s="46"/>
      <c r="B51" s="47"/>
      <c r="C51" s="47"/>
      <c r="D51" s="47"/>
      <c r="E51" s="47"/>
      <c r="F51" s="48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9"/>
      <c r="AG51" s="49"/>
      <c r="AH51" s="49"/>
      <c r="AI51" s="47"/>
    </row>
    <row r="52" spans="1:35" s="45" customFormat="1" ht="15">
      <c r="A52" s="46"/>
      <c r="B52" s="47"/>
      <c r="C52" s="47"/>
      <c r="D52" s="47"/>
      <c r="E52" s="47"/>
      <c r="F52" s="48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9"/>
      <c r="AG52" s="49"/>
      <c r="AH52" s="49"/>
      <c r="AI52" s="47"/>
    </row>
    <row r="53" spans="1:35" s="45" customFormat="1" ht="15">
      <c r="A53" s="46"/>
      <c r="B53" s="47"/>
      <c r="C53" s="47"/>
      <c r="D53" s="47"/>
      <c r="E53" s="47"/>
      <c r="F53" s="48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9"/>
      <c r="AG53" s="49"/>
      <c r="AH53" s="49"/>
      <c r="AI53" s="47"/>
    </row>
    <row r="54" spans="1:35" s="45" customFormat="1" ht="15">
      <c r="A54" s="46"/>
      <c r="B54" s="47"/>
      <c r="C54" s="47"/>
      <c r="D54" s="47"/>
      <c r="E54" s="47"/>
      <c r="F54" s="48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9"/>
      <c r="AG54" s="49"/>
      <c r="AH54" s="49"/>
      <c r="AI54" s="47"/>
    </row>
    <row r="55" spans="1:35" s="45" customFormat="1" ht="15">
      <c r="A55" s="46"/>
      <c r="B55" s="47"/>
      <c r="C55" s="47"/>
      <c r="D55" s="47"/>
      <c r="E55" s="47"/>
      <c r="F55" s="48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9"/>
      <c r="AG55" s="49"/>
      <c r="AH55" s="49"/>
      <c r="AI55" s="47"/>
    </row>
    <row r="56" spans="1:35" s="45" customFormat="1" ht="15">
      <c r="A56" s="46"/>
      <c r="B56" s="47"/>
      <c r="C56" s="47"/>
      <c r="D56" s="47"/>
      <c r="E56" s="47"/>
      <c r="F56" s="48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9"/>
      <c r="AG56" s="49"/>
      <c r="AH56" s="49"/>
      <c r="AI56" s="47"/>
    </row>
    <row r="57" spans="1:35" s="45" customFormat="1">
      <c r="A57" s="47"/>
      <c r="B57" s="47"/>
      <c r="C57" s="47"/>
      <c r="D57" s="47"/>
      <c r="E57" s="47"/>
      <c r="F57" s="48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9"/>
      <c r="AG57" s="49"/>
      <c r="AH57" s="49"/>
      <c r="AI57" s="47"/>
    </row>
    <row r="58" spans="1:35" s="45" customFormat="1">
      <c r="A58" s="47"/>
      <c r="B58" s="47"/>
      <c r="C58" s="47"/>
      <c r="D58" s="47"/>
      <c r="E58" s="47"/>
      <c r="F58" s="48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9"/>
      <c r="AG58" s="49"/>
      <c r="AH58" s="49"/>
      <c r="AI58" s="47"/>
    </row>
    <row r="59" spans="1:35" s="45" customFormat="1">
      <c r="A59" s="47"/>
      <c r="B59" s="47"/>
      <c r="C59" s="47"/>
      <c r="D59" s="47"/>
      <c r="E59" s="47"/>
      <c r="F59" s="48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9"/>
      <c r="AG59" s="49"/>
      <c r="AH59" s="49"/>
      <c r="AI59" s="47"/>
    </row>
    <row r="60" spans="1:35" s="45" customFormat="1">
      <c r="A60" s="47"/>
      <c r="B60" s="47"/>
      <c r="C60" s="47"/>
      <c r="D60" s="47"/>
      <c r="E60" s="47"/>
      <c r="F60" s="48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9"/>
      <c r="AG60" s="49"/>
      <c r="AH60" s="49"/>
      <c r="AI60" s="47"/>
    </row>
    <row r="61" spans="1:35" s="45" customFormat="1">
      <c r="A61" s="47"/>
      <c r="B61" s="47"/>
      <c r="C61" s="47"/>
      <c r="D61" s="47"/>
      <c r="E61" s="47"/>
      <c r="F61" s="48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9"/>
      <c r="AG61" s="49"/>
      <c r="AH61" s="49"/>
      <c r="AI61" s="47"/>
    </row>
    <row r="62" spans="1:35" s="45" customFormat="1">
      <c r="A62" s="47"/>
      <c r="B62" s="47"/>
      <c r="C62" s="47"/>
      <c r="D62" s="47"/>
      <c r="E62" s="47"/>
      <c r="F62" s="48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9"/>
      <c r="AG62" s="49"/>
      <c r="AH62" s="49"/>
      <c r="AI62" s="47"/>
    </row>
    <row r="63" spans="1:35" s="45" customFormat="1">
      <c r="A63" s="47"/>
      <c r="B63" s="47"/>
      <c r="C63" s="47"/>
      <c r="D63" s="47"/>
      <c r="E63" s="47"/>
      <c r="F63" s="48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9"/>
      <c r="AG63" s="49"/>
      <c r="AH63" s="49"/>
      <c r="AI63" s="47"/>
    </row>
    <row r="64" spans="1:35" s="45" customFormat="1">
      <c r="A64" s="47"/>
      <c r="B64" s="47"/>
      <c r="C64" s="47"/>
      <c r="D64" s="47"/>
      <c r="E64" s="47"/>
      <c r="F64" s="48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9"/>
      <c r="AG64" s="49"/>
      <c r="AH64" s="49"/>
      <c r="AI64" s="47"/>
    </row>
    <row r="65" spans="1:35" s="45" customFormat="1">
      <c r="A65" s="47"/>
      <c r="B65" s="47"/>
      <c r="C65" s="47"/>
      <c r="D65" s="47"/>
      <c r="E65" s="47"/>
      <c r="F65" s="48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9"/>
      <c r="AG65" s="49"/>
      <c r="AH65" s="49"/>
      <c r="AI65" s="47"/>
    </row>
    <row r="66" spans="1:35" s="45" customFormat="1">
      <c r="A66" s="47"/>
      <c r="B66" s="47"/>
      <c r="C66" s="47"/>
      <c r="D66" s="47"/>
      <c r="E66" s="47"/>
      <c r="F66" s="48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9"/>
      <c r="AG66" s="49"/>
      <c r="AH66" s="49"/>
      <c r="AI66" s="47"/>
    </row>
    <row r="67" spans="1:35" s="45" customFormat="1">
      <c r="A67" s="47"/>
      <c r="B67" s="47"/>
      <c r="C67" s="47"/>
      <c r="D67" s="47"/>
      <c r="E67" s="47"/>
      <c r="F67" s="48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9"/>
      <c r="AG67" s="49"/>
      <c r="AH67" s="49"/>
      <c r="AI67" s="47"/>
    </row>
    <row r="68" spans="1:35" s="45" customFormat="1">
      <c r="A68" s="47"/>
      <c r="B68" s="47"/>
      <c r="C68" s="47"/>
      <c r="D68" s="47"/>
      <c r="E68" s="47"/>
      <c r="F68" s="48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9"/>
      <c r="AG68" s="49"/>
      <c r="AH68" s="49"/>
      <c r="AI68" s="47"/>
    </row>
    <row r="69" spans="1:35" s="45" customFormat="1">
      <c r="A69" s="47"/>
      <c r="B69" s="47"/>
      <c r="C69" s="47"/>
      <c r="D69" s="47"/>
      <c r="E69" s="47"/>
      <c r="F69" s="48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9"/>
      <c r="AG69" s="49"/>
      <c r="AH69" s="49"/>
      <c r="AI69" s="47"/>
    </row>
    <row r="70" spans="1:35" s="45" customFormat="1">
      <c r="A70" s="47"/>
      <c r="B70" s="47"/>
      <c r="C70" s="47"/>
      <c r="D70" s="47"/>
      <c r="E70" s="47"/>
      <c r="F70" s="48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9"/>
      <c r="AG70" s="49"/>
      <c r="AH70" s="49"/>
      <c r="AI70" s="47"/>
    </row>
    <row r="71" spans="1:35" s="45" customFormat="1">
      <c r="A71" s="47"/>
      <c r="B71" s="47"/>
      <c r="C71" s="47"/>
      <c r="D71" s="47"/>
      <c r="E71" s="47"/>
      <c r="F71" s="48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9"/>
      <c r="AG71" s="49"/>
      <c r="AH71" s="49"/>
      <c r="AI71" s="47"/>
    </row>
    <row r="72" spans="1:35" s="45" customFormat="1">
      <c r="A72" s="47"/>
      <c r="B72" s="47"/>
      <c r="C72" s="47"/>
      <c r="D72" s="47"/>
      <c r="E72" s="47"/>
      <c r="F72" s="48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9"/>
      <c r="AG72" s="49"/>
      <c r="AH72" s="49"/>
      <c r="AI72" s="47"/>
    </row>
    <row r="73" spans="1:35" s="45" customFormat="1">
      <c r="A73" s="47"/>
      <c r="B73" s="47"/>
      <c r="C73" s="47"/>
      <c r="D73" s="47"/>
      <c r="E73" s="47"/>
      <c r="F73" s="48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9"/>
      <c r="AG73" s="49"/>
      <c r="AH73" s="49"/>
      <c r="AI73" s="47"/>
    </row>
    <row r="74" spans="1:35" s="45" customFormat="1">
      <c r="A74" s="47"/>
      <c r="B74" s="47"/>
      <c r="C74" s="47"/>
      <c r="D74" s="47"/>
      <c r="E74" s="47"/>
      <c r="F74" s="48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9"/>
      <c r="AG74" s="49"/>
      <c r="AH74" s="49"/>
      <c r="AI74" s="47"/>
    </row>
    <row r="75" spans="1:35" s="45" customFormat="1">
      <c r="A75" s="47"/>
      <c r="B75" s="47"/>
      <c r="C75" s="47"/>
      <c r="D75" s="47"/>
      <c r="E75" s="47"/>
      <c r="F75" s="48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9"/>
      <c r="AG75" s="49"/>
      <c r="AH75" s="49"/>
      <c r="AI75" s="47"/>
    </row>
    <row r="76" spans="1:35" s="45" customFormat="1">
      <c r="A76" s="47"/>
      <c r="B76" s="47"/>
      <c r="C76" s="47"/>
      <c r="D76" s="47"/>
      <c r="E76" s="47"/>
      <c r="F76" s="48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9"/>
      <c r="AG76" s="49"/>
      <c r="AH76" s="49"/>
      <c r="AI76" s="47"/>
    </row>
    <row r="77" spans="1:35" s="45" customFormat="1">
      <c r="A77" s="47"/>
      <c r="B77" s="47"/>
      <c r="C77" s="47"/>
      <c r="D77" s="47"/>
      <c r="E77" s="47"/>
      <c r="F77" s="48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9"/>
      <c r="AG77" s="49"/>
      <c r="AH77" s="49"/>
      <c r="AI77" s="47"/>
    </row>
    <row r="78" spans="1:35" s="45" customFormat="1">
      <c r="A78" s="47"/>
      <c r="B78" s="47"/>
      <c r="C78" s="47"/>
      <c r="D78" s="47"/>
      <c r="E78" s="47"/>
      <c r="F78" s="48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9"/>
      <c r="AG78" s="49"/>
      <c r="AH78" s="49"/>
      <c r="AI78" s="47"/>
    </row>
    <row r="79" spans="1:35" s="45" customFormat="1">
      <c r="A79" s="47"/>
      <c r="B79" s="47"/>
      <c r="C79" s="47"/>
      <c r="D79" s="47"/>
      <c r="E79" s="47"/>
      <c r="F79" s="48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9"/>
      <c r="AG79" s="49"/>
      <c r="AH79" s="49"/>
      <c r="AI79" s="47"/>
    </row>
    <row r="80" spans="1:35" s="45" customFormat="1">
      <c r="A80" s="47"/>
      <c r="B80" s="47"/>
      <c r="C80" s="47"/>
      <c r="D80" s="47"/>
      <c r="E80" s="47"/>
      <c r="F80" s="48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9"/>
      <c r="AG80" s="49"/>
      <c r="AH80" s="49"/>
      <c r="AI80" s="47"/>
    </row>
    <row r="81" spans="1:35" s="45" customFormat="1">
      <c r="A81" s="47"/>
      <c r="B81" s="47"/>
      <c r="C81" s="47"/>
      <c r="D81" s="47"/>
      <c r="E81" s="47"/>
      <c r="F81" s="48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9"/>
      <c r="AG81" s="49"/>
      <c r="AH81" s="49"/>
      <c r="AI81" s="47"/>
    </row>
    <row r="82" spans="1:35" s="45" customFormat="1">
      <c r="A82" s="47"/>
      <c r="B82" s="47"/>
      <c r="C82" s="47"/>
      <c r="D82" s="47"/>
      <c r="E82" s="47"/>
      <c r="F82" s="48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9"/>
      <c r="AG82" s="49"/>
      <c r="AH82" s="49"/>
      <c r="AI82" s="47"/>
    </row>
    <row r="83" spans="1:35" s="45" customFormat="1">
      <c r="A83" s="47"/>
      <c r="B83" s="47"/>
      <c r="C83" s="47"/>
      <c r="D83" s="47"/>
      <c r="E83" s="47"/>
      <c r="F83" s="48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9"/>
      <c r="AG83" s="49"/>
      <c r="AH83" s="49"/>
      <c r="AI83" s="47"/>
    </row>
    <row r="84" spans="1:35" s="45" customFormat="1">
      <c r="A84" s="47"/>
      <c r="B84" s="47"/>
      <c r="C84" s="47"/>
      <c r="D84" s="47"/>
      <c r="E84" s="47"/>
      <c r="F84" s="48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9"/>
      <c r="AG84" s="49"/>
      <c r="AH84" s="49"/>
      <c r="AI84" s="47"/>
    </row>
    <row r="85" spans="1:35" s="45" customFormat="1">
      <c r="A85" s="47"/>
      <c r="B85" s="47"/>
      <c r="C85" s="47"/>
      <c r="D85" s="47"/>
      <c r="E85" s="47"/>
      <c r="F85" s="48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9"/>
      <c r="AG85" s="49"/>
      <c r="AH85" s="49"/>
      <c r="AI85" s="47"/>
    </row>
    <row r="86" spans="1:35" s="45" customFormat="1">
      <c r="A86" s="47"/>
      <c r="B86" s="47"/>
      <c r="C86" s="47"/>
      <c r="D86" s="47"/>
      <c r="E86" s="47"/>
      <c r="F86" s="48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9"/>
      <c r="AG86" s="49"/>
      <c r="AH86" s="49"/>
      <c r="AI86" s="47"/>
    </row>
    <row r="87" spans="1:35" s="45" customFormat="1">
      <c r="A87" s="47"/>
      <c r="B87" s="47"/>
      <c r="C87" s="47"/>
      <c r="D87" s="47"/>
      <c r="E87" s="47"/>
      <c r="F87" s="48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9"/>
      <c r="AG87" s="49"/>
      <c r="AH87" s="49"/>
      <c r="AI87" s="47"/>
    </row>
    <row r="88" spans="1:35" s="45" customFormat="1">
      <c r="A88" s="47"/>
      <c r="B88" s="47"/>
      <c r="C88" s="47"/>
      <c r="D88" s="47"/>
      <c r="E88" s="47"/>
      <c r="F88" s="48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9"/>
      <c r="AG88" s="49"/>
      <c r="AH88" s="49"/>
      <c r="AI88" s="47"/>
    </row>
    <row r="89" spans="1:35" s="45" customFormat="1">
      <c r="A89" s="47"/>
      <c r="B89" s="47"/>
      <c r="C89" s="47"/>
      <c r="D89" s="47"/>
      <c r="E89" s="47"/>
      <c r="F89" s="48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9"/>
      <c r="AG89" s="49"/>
      <c r="AH89" s="49"/>
      <c r="AI89" s="47"/>
    </row>
    <row r="90" spans="1:35" s="45" customFormat="1">
      <c r="A90" s="47"/>
      <c r="B90" s="47"/>
      <c r="C90" s="47"/>
      <c r="D90" s="47"/>
      <c r="E90" s="47"/>
      <c r="F90" s="48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9"/>
      <c r="AG90" s="49"/>
      <c r="AH90" s="49"/>
      <c r="AI90" s="47"/>
    </row>
    <row r="91" spans="1:35" s="45" customFormat="1">
      <c r="A91" s="47"/>
      <c r="B91" s="47"/>
      <c r="C91" s="47"/>
      <c r="D91" s="47"/>
      <c r="E91" s="47"/>
      <c r="F91" s="48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9"/>
      <c r="AG91" s="49"/>
      <c r="AH91" s="49"/>
      <c r="AI91" s="47"/>
    </row>
    <row r="92" spans="1:35" s="45" customFormat="1">
      <c r="A92" s="47"/>
      <c r="B92" s="47"/>
      <c r="C92" s="47"/>
      <c r="D92" s="47"/>
      <c r="E92" s="47"/>
      <c r="F92" s="48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9"/>
      <c r="AG92" s="49"/>
      <c r="AH92" s="49"/>
      <c r="AI92" s="47"/>
    </row>
    <row r="93" spans="1:35" s="45" customFormat="1">
      <c r="A93" s="47"/>
      <c r="B93" s="47"/>
      <c r="C93" s="47"/>
      <c r="D93" s="47"/>
      <c r="E93" s="47"/>
      <c r="F93" s="48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9"/>
      <c r="AG93" s="49"/>
      <c r="AH93" s="49"/>
      <c r="AI93" s="47"/>
    </row>
    <row r="94" spans="1:35" s="45" customFormat="1">
      <c r="A94" s="47"/>
      <c r="B94" s="47"/>
      <c r="C94" s="47"/>
      <c r="D94" s="47"/>
      <c r="E94" s="47"/>
      <c r="F94" s="48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9"/>
      <c r="AG94" s="49"/>
      <c r="AH94" s="49"/>
      <c r="AI94" s="47"/>
    </row>
    <row r="95" spans="1:35" s="45" customFormat="1">
      <c r="A95" s="47"/>
      <c r="B95" s="47"/>
      <c r="C95" s="47"/>
      <c r="D95" s="47"/>
      <c r="E95" s="47"/>
      <c r="F95" s="48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9"/>
      <c r="AG95" s="49"/>
      <c r="AH95" s="49"/>
      <c r="AI95" s="47"/>
    </row>
    <row r="96" spans="1:35" s="45" customFormat="1">
      <c r="A96" s="47"/>
      <c r="B96" s="47"/>
      <c r="C96" s="47"/>
      <c r="D96" s="47"/>
      <c r="E96" s="47"/>
      <c r="F96" s="48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9"/>
      <c r="AG96" s="49"/>
      <c r="AH96" s="49"/>
      <c r="AI96" s="47"/>
    </row>
    <row r="97" spans="1:35" s="45" customFormat="1">
      <c r="A97" s="47"/>
      <c r="B97" s="47"/>
      <c r="C97" s="47"/>
      <c r="D97" s="47"/>
      <c r="E97" s="47"/>
      <c r="F97" s="48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9"/>
      <c r="AG97" s="49"/>
      <c r="AH97" s="49"/>
      <c r="AI97" s="47"/>
    </row>
    <row r="98" spans="1:35" s="45" customFormat="1">
      <c r="A98" s="47"/>
      <c r="B98" s="47"/>
      <c r="C98" s="47"/>
      <c r="D98" s="47"/>
      <c r="E98" s="47"/>
      <c r="F98" s="48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9"/>
      <c r="AG98" s="49"/>
      <c r="AH98" s="49"/>
      <c r="AI98" s="47"/>
    </row>
    <row r="99" spans="1:35" s="45" customFormat="1">
      <c r="A99" s="47"/>
      <c r="B99" s="47"/>
      <c r="C99" s="47"/>
      <c r="D99" s="47"/>
      <c r="E99" s="47"/>
      <c r="F99" s="48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9"/>
      <c r="AG99" s="49"/>
      <c r="AH99" s="49"/>
      <c r="AI99" s="47"/>
    </row>
    <row r="100" spans="1:35" s="45" customFormat="1">
      <c r="A100" s="47"/>
      <c r="B100" s="47"/>
      <c r="C100" s="47"/>
      <c r="D100" s="47"/>
      <c r="E100" s="47"/>
      <c r="F100" s="48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9"/>
      <c r="AG100" s="49"/>
      <c r="AH100" s="49"/>
      <c r="AI100" s="47"/>
    </row>
    <row r="101" spans="1:35" s="45" customFormat="1">
      <c r="A101" s="47"/>
      <c r="B101" s="47"/>
      <c r="C101" s="47"/>
      <c r="D101" s="47"/>
      <c r="E101" s="47"/>
      <c r="F101" s="48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9"/>
      <c r="AG101" s="49"/>
      <c r="AH101" s="49"/>
      <c r="AI101" s="47"/>
    </row>
    <row r="102" spans="1:35" s="45" customFormat="1">
      <c r="A102" s="47"/>
      <c r="B102" s="47"/>
      <c r="C102" s="47"/>
      <c r="D102" s="47"/>
      <c r="E102" s="47"/>
      <c r="F102" s="48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9"/>
      <c r="AG102" s="49"/>
      <c r="AH102" s="49"/>
      <c r="AI102" s="47"/>
    </row>
    <row r="103" spans="1:35" s="45" customFormat="1">
      <c r="A103" s="47"/>
      <c r="B103" s="47"/>
      <c r="C103" s="47"/>
      <c r="D103" s="47"/>
      <c r="E103" s="47"/>
      <c r="F103" s="48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9"/>
      <c r="AG103" s="49"/>
      <c r="AH103" s="49"/>
      <c r="AI103" s="47"/>
    </row>
    <row r="104" spans="1:35" s="45" customFormat="1">
      <c r="A104" s="47"/>
      <c r="B104" s="47"/>
      <c r="C104" s="47"/>
      <c r="D104" s="47"/>
      <c r="E104" s="47"/>
      <c r="F104" s="48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9"/>
      <c r="AG104" s="49"/>
      <c r="AH104" s="49"/>
      <c r="AI104" s="47"/>
    </row>
    <row r="105" spans="1:35" s="45" customFormat="1">
      <c r="A105" s="47"/>
      <c r="B105" s="47"/>
      <c r="C105" s="47"/>
      <c r="D105" s="47"/>
      <c r="E105" s="47"/>
      <c r="F105" s="48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9"/>
      <c r="AG105" s="49"/>
      <c r="AH105" s="49"/>
      <c r="AI105" s="47"/>
    </row>
    <row r="106" spans="1:35" s="45" customFormat="1">
      <c r="A106" s="47"/>
      <c r="B106" s="47"/>
      <c r="C106" s="47"/>
      <c r="D106" s="47"/>
      <c r="E106" s="47"/>
      <c r="F106" s="48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9"/>
      <c r="AG106" s="49"/>
      <c r="AH106" s="49"/>
      <c r="AI106" s="47"/>
    </row>
    <row r="107" spans="1:35" s="45" customFormat="1">
      <c r="A107" s="47"/>
      <c r="B107" s="47"/>
      <c r="C107" s="47"/>
      <c r="D107" s="47"/>
      <c r="E107" s="47"/>
      <c r="F107" s="48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9"/>
      <c r="AG107" s="49"/>
      <c r="AH107" s="49"/>
      <c r="AI107" s="47"/>
    </row>
  </sheetData>
  <sortState ref="B18:AI23">
    <sortCondition descending="1" ref="AI18:AI23"/>
  </sortState>
  <mergeCells count="38">
    <mergeCell ref="P3:P4"/>
    <mergeCell ref="AG3:AG4"/>
    <mergeCell ref="AH3:AH4"/>
    <mergeCell ref="A5:AI5"/>
    <mergeCell ref="AE3:AE4"/>
    <mergeCell ref="AF3:AF4"/>
    <mergeCell ref="A1:AJ1"/>
    <mergeCell ref="A2:B2"/>
    <mergeCell ref="C2:F2"/>
    <mergeCell ref="AE2:AI2"/>
    <mergeCell ref="A3:A4"/>
    <mergeCell ref="B3:B4"/>
    <mergeCell ref="C3:C4"/>
    <mergeCell ref="D3:D4"/>
    <mergeCell ref="E3:E4"/>
    <mergeCell ref="F3:F4"/>
    <mergeCell ref="W3:X3"/>
    <mergeCell ref="Y3:Y4"/>
    <mergeCell ref="Z3:Z4"/>
    <mergeCell ref="AI3:AI4"/>
    <mergeCell ref="AC3:AC4"/>
    <mergeCell ref="AD3:AD4"/>
    <mergeCell ref="A39:B39"/>
    <mergeCell ref="F39:G39"/>
    <mergeCell ref="Y39:AB39"/>
    <mergeCell ref="AA3:AA4"/>
    <mergeCell ref="AB3:AB4"/>
    <mergeCell ref="Q3:Q4"/>
    <mergeCell ref="R3:R4"/>
    <mergeCell ref="S3:V3"/>
    <mergeCell ref="N3:N4"/>
    <mergeCell ref="O3:O4"/>
    <mergeCell ref="A24:AI24"/>
    <mergeCell ref="G3:G4"/>
    <mergeCell ref="H3:K3"/>
    <mergeCell ref="L3:M3"/>
    <mergeCell ref="A10:AI10"/>
    <mergeCell ref="A17:AI17"/>
  </mergeCells>
  <printOptions horizontalCentered="1"/>
  <pageMargins left="0.19685039370078741" right="0.19685039370078741" top="0.39370078740157483" bottom="0.19685039370078741" header="0.19685039370078741" footer="0.19685039370078741"/>
  <pageSetup paperSize="9" scale="82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</sheetPr>
  <dimension ref="A1:AJ113"/>
  <sheetViews>
    <sheetView tabSelected="1" view="pageBreakPreview" topLeftCell="A4" zoomScale="98" zoomScaleNormal="95" zoomScaleSheetLayoutView="98" workbookViewId="0">
      <selection activeCell="AG33" sqref="AG33"/>
    </sheetView>
  </sheetViews>
  <sheetFormatPr defaultRowHeight="12.75"/>
  <cols>
    <col min="1" max="1" width="3.140625" style="50" customWidth="1"/>
    <col min="2" max="2" width="19.85546875" style="50" customWidth="1"/>
    <col min="3" max="4" width="4.42578125" style="50" customWidth="1"/>
    <col min="5" max="5" width="11" style="50" customWidth="1"/>
    <col min="6" max="6" width="7.42578125" style="51" hidden="1" customWidth="1"/>
    <col min="7" max="7" width="10.42578125" style="50" customWidth="1"/>
    <col min="8" max="8" width="3.140625" style="50" customWidth="1"/>
    <col min="9" max="10" width="3" style="50" customWidth="1"/>
    <col min="11" max="11" width="3.42578125" style="50" customWidth="1"/>
    <col min="12" max="12" width="3.28515625" style="50" customWidth="1"/>
    <col min="13" max="13" width="3.140625" style="50" customWidth="1"/>
    <col min="14" max="14" width="5.7109375" style="50" customWidth="1"/>
    <col min="15" max="15" width="4.28515625" style="50" customWidth="1"/>
    <col min="16" max="16" width="3.7109375" style="50" hidden="1" customWidth="1"/>
    <col min="17" max="18" width="5.7109375" style="50" customWidth="1"/>
    <col min="19" max="19" width="3" style="50" customWidth="1"/>
    <col min="20" max="20" width="2.85546875" style="50" customWidth="1"/>
    <col min="21" max="21" width="3.140625" style="50" customWidth="1"/>
    <col min="22" max="22" width="3" style="50" customWidth="1"/>
    <col min="23" max="23" width="3.42578125" style="50" customWidth="1"/>
    <col min="24" max="24" width="3.7109375" style="50" customWidth="1"/>
    <col min="25" max="25" width="5.7109375" style="50" customWidth="1"/>
    <col min="26" max="26" width="4.85546875" style="50" customWidth="1"/>
    <col min="27" max="27" width="3.85546875" style="50" customWidth="1"/>
    <col min="28" max="28" width="5.5703125" style="50" customWidth="1"/>
    <col min="29" max="29" width="5.7109375" style="50" customWidth="1"/>
    <col min="30" max="30" width="6.7109375" style="50" customWidth="1"/>
    <col min="31" max="31" width="6.140625" style="50" customWidth="1"/>
    <col min="32" max="32" width="3.85546875" style="52" hidden="1" customWidth="1"/>
    <col min="33" max="33" width="3.85546875" style="52" customWidth="1"/>
    <col min="34" max="34" width="4.5703125" style="52" customWidth="1"/>
    <col min="35" max="35" width="6.7109375" style="50" customWidth="1"/>
  </cols>
  <sheetData>
    <row r="1" spans="1:36" s="1" customFormat="1" ht="15.75">
      <c r="A1" s="497" t="s">
        <v>269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497"/>
      <c r="R1" s="497"/>
      <c r="S1" s="497"/>
      <c r="T1" s="497"/>
      <c r="U1" s="497"/>
      <c r="V1" s="497"/>
      <c r="W1" s="497"/>
      <c r="X1" s="497"/>
      <c r="Y1" s="497"/>
      <c r="Z1" s="497"/>
      <c r="AA1" s="497"/>
      <c r="AB1" s="497"/>
      <c r="AC1" s="497"/>
      <c r="AD1" s="497"/>
      <c r="AE1" s="497"/>
      <c r="AF1" s="497"/>
      <c r="AG1" s="497"/>
      <c r="AH1" s="497"/>
      <c r="AI1" s="497"/>
      <c r="AJ1" s="497"/>
    </row>
    <row r="2" spans="1:36" s="1" customFormat="1" ht="12.75" customHeight="1">
      <c r="A2" s="526" t="s">
        <v>265</v>
      </c>
      <c r="B2" s="526"/>
      <c r="C2" s="499"/>
      <c r="D2" s="499"/>
      <c r="E2" s="499"/>
      <c r="F2" s="499"/>
      <c r="G2" s="2"/>
      <c r="H2" s="4"/>
      <c r="I2" s="4"/>
      <c r="J2" s="4"/>
      <c r="K2" s="4"/>
      <c r="L2" s="5" t="s">
        <v>0</v>
      </c>
      <c r="M2" s="4"/>
      <c r="N2" s="4"/>
      <c r="O2" s="4"/>
      <c r="P2" s="4"/>
      <c r="Q2" s="4"/>
      <c r="R2" s="4"/>
      <c r="S2" s="4"/>
      <c r="T2" s="4"/>
      <c r="U2" s="4"/>
      <c r="V2" s="4"/>
      <c r="W2" s="5" t="s">
        <v>0</v>
      </c>
      <c r="X2" s="4"/>
      <c r="Y2" s="4"/>
      <c r="Z2" s="4"/>
      <c r="AA2" s="4"/>
      <c r="AB2" s="4"/>
      <c r="AC2" s="4"/>
      <c r="AD2" s="4"/>
      <c r="AE2" s="500" t="s">
        <v>246</v>
      </c>
      <c r="AF2" s="500"/>
      <c r="AG2" s="500"/>
      <c r="AH2" s="500"/>
      <c r="AI2" s="500"/>
    </row>
    <row r="3" spans="1:36" s="6" customFormat="1" ht="24" customHeight="1">
      <c r="A3" s="501" t="s">
        <v>1</v>
      </c>
      <c r="B3" s="484" t="s">
        <v>2</v>
      </c>
      <c r="C3" s="505" t="s">
        <v>3</v>
      </c>
      <c r="D3" s="527" t="s">
        <v>4</v>
      </c>
      <c r="E3" s="484" t="s">
        <v>31</v>
      </c>
      <c r="F3" s="484" t="s">
        <v>6</v>
      </c>
      <c r="G3" s="484" t="s">
        <v>5</v>
      </c>
      <c r="H3" s="486" t="s">
        <v>7</v>
      </c>
      <c r="I3" s="487"/>
      <c r="J3" s="487"/>
      <c r="K3" s="487"/>
      <c r="L3" s="507" t="s">
        <v>8</v>
      </c>
      <c r="M3" s="507"/>
      <c r="N3" s="482" t="s">
        <v>174</v>
      </c>
      <c r="O3" s="482" t="s">
        <v>10</v>
      </c>
      <c r="P3" s="484" t="s">
        <v>11</v>
      </c>
      <c r="Q3" s="493" t="s">
        <v>12</v>
      </c>
      <c r="R3" s="482" t="s">
        <v>13</v>
      </c>
      <c r="S3" s="486" t="s">
        <v>7</v>
      </c>
      <c r="T3" s="487"/>
      <c r="U3" s="487"/>
      <c r="V3" s="487"/>
      <c r="W3" s="529" t="s">
        <v>8</v>
      </c>
      <c r="X3" s="529"/>
      <c r="Y3" s="482" t="s">
        <v>175</v>
      </c>
      <c r="Z3" s="482" t="s">
        <v>10</v>
      </c>
      <c r="AA3" s="484" t="s">
        <v>11</v>
      </c>
      <c r="AB3" s="493" t="s">
        <v>12</v>
      </c>
      <c r="AC3" s="482" t="s">
        <v>176</v>
      </c>
      <c r="AD3" s="482" t="s">
        <v>15</v>
      </c>
      <c r="AE3" s="482" t="s">
        <v>16</v>
      </c>
      <c r="AF3" s="495" t="s">
        <v>249</v>
      </c>
      <c r="AG3" s="495" t="s">
        <v>17</v>
      </c>
      <c r="AH3" s="480" t="s">
        <v>18</v>
      </c>
      <c r="AI3" s="482" t="s">
        <v>19</v>
      </c>
    </row>
    <row r="4" spans="1:36" s="6" customFormat="1" ht="27.75" customHeight="1">
      <c r="A4" s="502"/>
      <c r="B4" s="485"/>
      <c r="C4" s="506"/>
      <c r="D4" s="528"/>
      <c r="E4" s="485"/>
      <c r="F4" s="485"/>
      <c r="G4" s="485"/>
      <c r="H4" s="8" t="s">
        <v>20</v>
      </c>
      <c r="I4" s="8" t="s">
        <v>21</v>
      </c>
      <c r="J4" s="8" t="s">
        <v>22</v>
      </c>
      <c r="K4" s="8" t="s">
        <v>23</v>
      </c>
      <c r="L4" s="321" t="s">
        <v>24</v>
      </c>
      <c r="M4" s="321" t="s">
        <v>25</v>
      </c>
      <c r="N4" s="483"/>
      <c r="O4" s="483"/>
      <c r="P4" s="485"/>
      <c r="Q4" s="494"/>
      <c r="R4" s="483"/>
      <c r="S4" s="8" t="s">
        <v>20</v>
      </c>
      <c r="T4" s="8" t="s">
        <v>21</v>
      </c>
      <c r="U4" s="8" t="s">
        <v>22</v>
      </c>
      <c r="V4" s="8" t="s">
        <v>23</v>
      </c>
      <c r="W4" s="321" t="s">
        <v>24</v>
      </c>
      <c r="X4" s="321" t="s">
        <v>25</v>
      </c>
      <c r="Y4" s="483"/>
      <c r="Z4" s="483"/>
      <c r="AA4" s="485"/>
      <c r="AB4" s="494"/>
      <c r="AC4" s="483"/>
      <c r="AD4" s="483"/>
      <c r="AE4" s="483"/>
      <c r="AF4" s="496"/>
      <c r="AG4" s="496"/>
      <c r="AH4" s="481"/>
      <c r="AI4" s="483"/>
    </row>
    <row r="5" spans="1:36" s="1" customFormat="1" ht="15.75" customHeight="1">
      <c r="A5" s="489" t="s">
        <v>439</v>
      </c>
      <c r="B5" s="489"/>
      <c r="C5" s="489"/>
      <c r="D5" s="489"/>
      <c r="E5" s="489"/>
      <c r="F5" s="489"/>
      <c r="G5" s="489"/>
      <c r="H5" s="489"/>
      <c r="I5" s="489"/>
      <c r="J5" s="489"/>
      <c r="K5" s="489"/>
      <c r="L5" s="489"/>
      <c r="M5" s="489"/>
      <c r="N5" s="489"/>
      <c r="O5" s="489"/>
      <c r="P5" s="489"/>
      <c r="Q5" s="489"/>
      <c r="R5" s="489"/>
      <c r="S5" s="489"/>
      <c r="T5" s="489"/>
      <c r="U5" s="489"/>
      <c r="V5" s="489"/>
      <c r="W5" s="489"/>
      <c r="X5" s="489"/>
      <c r="Y5" s="489"/>
      <c r="Z5" s="489"/>
      <c r="AA5" s="489"/>
      <c r="AB5" s="489"/>
      <c r="AC5" s="489"/>
      <c r="AD5" s="489"/>
      <c r="AE5" s="489"/>
      <c r="AF5" s="489"/>
      <c r="AG5" s="489"/>
      <c r="AH5" s="489"/>
      <c r="AI5" s="489"/>
    </row>
    <row r="6" spans="1:36" s="19" customFormat="1" ht="14.1" customHeight="1">
      <c r="A6" s="216">
        <v>1</v>
      </c>
      <c r="B6" s="268" t="s">
        <v>301</v>
      </c>
      <c r="C6" s="285" t="s">
        <v>282</v>
      </c>
      <c r="D6" s="270">
        <v>2007</v>
      </c>
      <c r="E6" s="268" t="s">
        <v>192</v>
      </c>
      <c r="F6" s="286" t="s">
        <v>235</v>
      </c>
      <c r="G6" s="268" t="s">
        <v>191</v>
      </c>
      <c r="H6" s="60">
        <v>8.1</v>
      </c>
      <c r="I6" s="61">
        <v>8.1</v>
      </c>
      <c r="J6" s="61">
        <v>8.3000000000000007</v>
      </c>
      <c r="K6" s="61">
        <v>8.1999999999999993</v>
      </c>
      <c r="L6" s="60">
        <v>9.4</v>
      </c>
      <c r="M6" s="62">
        <v>9.4</v>
      </c>
      <c r="N6" s="10">
        <f t="shared" ref="N6:N18" si="0">SUM(H6:K6)-MIN(H6:K6)-MAX(H6:K6)</f>
        <v>16.3</v>
      </c>
      <c r="O6" s="233">
        <f t="shared" ref="O6:O18" si="1">SUM(L6:M6)/2</f>
        <v>9.4</v>
      </c>
      <c r="P6" s="12"/>
      <c r="Q6" s="13">
        <v>15.34</v>
      </c>
      <c r="R6" s="14">
        <f t="shared" ref="R6:R18" si="2">SUM(N6,O6,P6,Q6)</f>
        <v>41.040000000000006</v>
      </c>
      <c r="S6" s="61">
        <v>7.4</v>
      </c>
      <c r="T6" s="61">
        <v>7.7</v>
      </c>
      <c r="U6" s="61">
        <v>8.1</v>
      </c>
      <c r="V6" s="61">
        <v>8</v>
      </c>
      <c r="W6" s="60">
        <v>9.4</v>
      </c>
      <c r="X6" s="62">
        <v>9.4</v>
      </c>
      <c r="Y6" s="10">
        <f t="shared" ref="Y6:Y18" si="3">SUM(S6:V6)-MIN(S6:V6)-MAX(S6:V6)</f>
        <v>15.700000000000005</v>
      </c>
      <c r="Z6" s="233">
        <f t="shared" ref="Z6:Z18" si="4">SUM(W6:X6)/2</f>
        <v>9.4</v>
      </c>
      <c r="AA6" s="12">
        <v>6.5</v>
      </c>
      <c r="AB6" s="13">
        <v>15.55</v>
      </c>
      <c r="AC6" s="14">
        <f t="shared" ref="AC6:AC18" si="5">SUM(Y6,Z6,AA6,AB6)</f>
        <v>47.150000000000006</v>
      </c>
      <c r="AD6" s="15">
        <f t="shared" ref="AD6:AD18" si="6">SUM(R6,AC6)</f>
        <v>88.190000000000012</v>
      </c>
      <c r="AE6" s="16">
        <f t="shared" ref="AE6:AE18" si="7">SUM(R6,AC6)-Q6-AB6</f>
        <v>57.300000000000011</v>
      </c>
      <c r="AF6" s="17"/>
      <c r="AG6" s="17" t="s">
        <v>282</v>
      </c>
      <c r="AH6" s="17">
        <v>0.9</v>
      </c>
      <c r="AI6" s="18">
        <f t="shared" ref="AI6:AI18" si="8">PRODUCT(AD6,AH6)-AF6</f>
        <v>79.371000000000009</v>
      </c>
    </row>
    <row r="7" spans="1:36" s="19" customFormat="1" ht="11.25" customHeight="1">
      <c r="A7" s="216">
        <v>2</v>
      </c>
      <c r="B7" s="268" t="s">
        <v>300</v>
      </c>
      <c r="C7" s="285" t="s">
        <v>282</v>
      </c>
      <c r="D7" s="270">
        <v>2007</v>
      </c>
      <c r="E7" s="268" t="s">
        <v>216</v>
      </c>
      <c r="F7" s="286" t="s">
        <v>193</v>
      </c>
      <c r="G7" s="268" t="s">
        <v>195</v>
      </c>
      <c r="H7" s="60">
        <v>7.8</v>
      </c>
      <c r="I7" s="61">
        <v>7.7</v>
      </c>
      <c r="J7" s="61">
        <v>7.9</v>
      </c>
      <c r="K7" s="61">
        <v>8</v>
      </c>
      <c r="L7" s="60">
        <v>9.6</v>
      </c>
      <c r="M7" s="62">
        <v>9.6</v>
      </c>
      <c r="N7" s="10">
        <f t="shared" si="0"/>
        <v>15.7</v>
      </c>
      <c r="O7" s="11">
        <f t="shared" si="1"/>
        <v>9.6</v>
      </c>
      <c r="P7" s="12"/>
      <c r="Q7" s="13">
        <v>13.7</v>
      </c>
      <c r="R7" s="14">
        <f t="shared" si="2"/>
        <v>39</v>
      </c>
      <c r="S7" s="60">
        <v>7.9</v>
      </c>
      <c r="T7" s="61">
        <v>7.8</v>
      </c>
      <c r="U7" s="61">
        <v>8.1</v>
      </c>
      <c r="V7" s="61">
        <v>8</v>
      </c>
      <c r="W7" s="60">
        <v>9.6</v>
      </c>
      <c r="X7" s="62">
        <v>9.6</v>
      </c>
      <c r="Y7" s="10">
        <f t="shared" si="3"/>
        <v>15.899999999999997</v>
      </c>
      <c r="Z7" s="11">
        <f t="shared" si="4"/>
        <v>9.6</v>
      </c>
      <c r="AA7" s="12">
        <v>4.2</v>
      </c>
      <c r="AB7" s="13">
        <v>13.95</v>
      </c>
      <c r="AC7" s="14">
        <f t="shared" si="5"/>
        <v>43.649999999999991</v>
      </c>
      <c r="AD7" s="15">
        <f t="shared" si="6"/>
        <v>82.649999999999991</v>
      </c>
      <c r="AE7" s="16">
        <f t="shared" si="7"/>
        <v>54.999999999999986</v>
      </c>
      <c r="AF7" s="17"/>
      <c r="AG7" s="17" t="s">
        <v>282</v>
      </c>
      <c r="AH7" s="17">
        <v>0.9</v>
      </c>
      <c r="AI7" s="18">
        <f t="shared" si="8"/>
        <v>74.384999999999991</v>
      </c>
    </row>
    <row r="8" spans="1:36" s="19" customFormat="1" ht="11.25" customHeight="1">
      <c r="A8" s="216">
        <v>3</v>
      </c>
      <c r="B8" s="268" t="s">
        <v>298</v>
      </c>
      <c r="C8" s="285" t="s">
        <v>282</v>
      </c>
      <c r="D8" s="270">
        <v>2007</v>
      </c>
      <c r="E8" s="268" t="s">
        <v>216</v>
      </c>
      <c r="F8" s="286" t="s">
        <v>193</v>
      </c>
      <c r="G8" s="268" t="s">
        <v>195</v>
      </c>
      <c r="H8" s="60">
        <v>7.6</v>
      </c>
      <c r="I8" s="61">
        <v>7.7</v>
      </c>
      <c r="J8" s="61">
        <v>7.8</v>
      </c>
      <c r="K8" s="61">
        <v>8</v>
      </c>
      <c r="L8" s="60">
        <v>9.1999999999999993</v>
      </c>
      <c r="M8" s="62">
        <v>9.1999999999999993</v>
      </c>
      <c r="N8" s="10">
        <f t="shared" si="0"/>
        <v>15.5</v>
      </c>
      <c r="O8" s="11">
        <f t="shared" si="1"/>
        <v>9.1999999999999993</v>
      </c>
      <c r="P8" s="12"/>
      <c r="Q8" s="13">
        <v>13.66</v>
      </c>
      <c r="R8" s="14">
        <f t="shared" si="2"/>
        <v>38.36</v>
      </c>
      <c r="S8" s="60">
        <v>8</v>
      </c>
      <c r="T8" s="61">
        <v>7.7</v>
      </c>
      <c r="U8" s="61">
        <v>8</v>
      </c>
      <c r="V8" s="61">
        <v>7.8</v>
      </c>
      <c r="W8" s="60">
        <v>9.6</v>
      </c>
      <c r="X8" s="62">
        <v>9.6</v>
      </c>
      <c r="Y8" s="10">
        <f t="shared" si="3"/>
        <v>15.8</v>
      </c>
      <c r="Z8" s="11">
        <f t="shared" si="4"/>
        <v>9.6</v>
      </c>
      <c r="AA8" s="12">
        <v>4.2</v>
      </c>
      <c r="AB8" s="13">
        <v>14.45</v>
      </c>
      <c r="AC8" s="14">
        <f t="shared" si="5"/>
        <v>44.05</v>
      </c>
      <c r="AD8" s="15">
        <f t="shared" si="6"/>
        <v>82.41</v>
      </c>
      <c r="AE8" s="16">
        <f t="shared" si="7"/>
        <v>54.3</v>
      </c>
      <c r="AF8" s="17"/>
      <c r="AG8" s="17"/>
      <c r="AH8" s="17">
        <v>0.9</v>
      </c>
      <c r="AI8" s="18">
        <f t="shared" si="8"/>
        <v>74.168999999999997</v>
      </c>
    </row>
    <row r="9" spans="1:36" s="19" customFormat="1" ht="11.25" customHeight="1">
      <c r="A9" s="216">
        <v>4</v>
      </c>
      <c r="B9" s="268" t="s">
        <v>302</v>
      </c>
      <c r="C9" s="285" t="s">
        <v>282</v>
      </c>
      <c r="D9" s="270">
        <v>2007</v>
      </c>
      <c r="E9" s="268" t="s">
        <v>192</v>
      </c>
      <c r="F9" s="286" t="s">
        <v>235</v>
      </c>
      <c r="G9" s="268" t="s">
        <v>191</v>
      </c>
      <c r="H9" s="60">
        <v>6.4</v>
      </c>
      <c r="I9" s="61">
        <v>6.4</v>
      </c>
      <c r="J9" s="61">
        <v>6.5</v>
      </c>
      <c r="K9" s="61">
        <v>6.3</v>
      </c>
      <c r="L9" s="60">
        <v>9.4</v>
      </c>
      <c r="M9" s="62">
        <v>9.4</v>
      </c>
      <c r="N9" s="10">
        <f t="shared" si="0"/>
        <v>12.8</v>
      </c>
      <c r="O9" s="11">
        <f t="shared" si="1"/>
        <v>9.4</v>
      </c>
      <c r="P9" s="12"/>
      <c r="Q9" s="13">
        <v>14.2</v>
      </c>
      <c r="R9" s="14">
        <f t="shared" si="2"/>
        <v>36.400000000000006</v>
      </c>
      <c r="S9" s="60">
        <v>7.1</v>
      </c>
      <c r="T9" s="61">
        <v>6.9</v>
      </c>
      <c r="U9" s="61">
        <v>7.3</v>
      </c>
      <c r="V9" s="61">
        <v>7.3</v>
      </c>
      <c r="W9" s="60">
        <v>9.3000000000000007</v>
      </c>
      <c r="X9" s="62">
        <v>9.3000000000000007</v>
      </c>
      <c r="Y9" s="10">
        <f t="shared" si="3"/>
        <v>14.400000000000002</v>
      </c>
      <c r="Z9" s="11">
        <f t="shared" si="4"/>
        <v>9.3000000000000007</v>
      </c>
      <c r="AA9" s="12">
        <v>4.7</v>
      </c>
      <c r="AB9" s="13">
        <v>13.87</v>
      </c>
      <c r="AC9" s="14">
        <f t="shared" si="5"/>
        <v>42.27</v>
      </c>
      <c r="AD9" s="15">
        <f t="shared" si="6"/>
        <v>78.670000000000016</v>
      </c>
      <c r="AE9" s="16">
        <f t="shared" si="7"/>
        <v>50.600000000000016</v>
      </c>
      <c r="AF9" s="17"/>
      <c r="AG9" s="17"/>
      <c r="AH9" s="17">
        <v>0.9</v>
      </c>
      <c r="AI9" s="18">
        <f t="shared" si="8"/>
        <v>70.803000000000011</v>
      </c>
    </row>
    <row r="10" spans="1:36" s="19" customFormat="1" ht="11.25" customHeight="1">
      <c r="A10" s="216">
        <v>5</v>
      </c>
      <c r="B10" s="268" t="s">
        <v>299</v>
      </c>
      <c r="C10" s="285" t="s">
        <v>282</v>
      </c>
      <c r="D10" s="270">
        <v>2007</v>
      </c>
      <c r="E10" s="268" t="s">
        <v>192</v>
      </c>
      <c r="F10" s="286" t="s">
        <v>235</v>
      </c>
      <c r="G10" s="268" t="s">
        <v>191</v>
      </c>
      <c r="H10" s="60">
        <v>7.4</v>
      </c>
      <c r="I10" s="61">
        <v>7.5</v>
      </c>
      <c r="J10" s="61">
        <v>7.4</v>
      </c>
      <c r="K10" s="61">
        <v>7.4</v>
      </c>
      <c r="L10" s="60">
        <v>9.5</v>
      </c>
      <c r="M10" s="62">
        <v>9.5</v>
      </c>
      <c r="N10" s="10">
        <f t="shared" si="0"/>
        <v>14.800000000000004</v>
      </c>
      <c r="O10" s="11">
        <f t="shared" si="1"/>
        <v>9.5</v>
      </c>
      <c r="P10" s="12"/>
      <c r="Q10" s="13">
        <v>13.34</v>
      </c>
      <c r="R10" s="14">
        <f t="shared" si="2"/>
        <v>37.64</v>
      </c>
      <c r="S10" s="60">
        <v>7.6</v>
      </c>
      <c r="T10" s="61">
        <v>7.3</v>
      </c>
      <c r="U10" s="61">
        <v>7.4</v>
      </c>
      <c r="V10" s="61">
        <v>7.1</v>
      </c>
      <c r="W10" s="60">
        <v>9.1999999999999993</v>
      </c>
      <c r="X10" s="62">
        <v>9.1999999999999993</v>
      </c>
      <c r="Y10" s="10">
        <f t="shared" si="3"/>
        <v>14.699999999999998</v>
      </c>
      <c r="Z10" s="11">
        <f t="shared" si="4"/>
        <v>9.1999999999999993</v>
      </c>
      <c r="AA10" s="12">
        <v>3.8</v>
      </c>
      <c r="AB10" s="13">
        <v>13.19</v>
      </c>
      <c r="AC10" s="14">
        <f t="shared" si="5"/>
        <v>40.89</v>
      </c>
      <c r="AD10" s="15">
        <f t="shared" si="6"/>
        <v>78.53</v>
      </c>
      <c r="AE10" s="16">
        <f t="shared" si="7"/>
        <v>52</v>
      </c>
      <c r="AF10" s="17"/>
      <c r="AG10" s="17"/>
      <c r="AH10" s="17">
        <v>0.9</v>
      </c>
      <c r="AI10" s="18">
        <f t="shared" si="8"/>
        <v>70.677000000000007</v>
      </c>
    </row>
    <row r="11" spans="1:36" s="19" customFormat="1" ht="11.25" customHeight="1">
      <c r="A11" s="216">
        <v>6</v>
      </c>
      <c r="B11" s="268" t="s">
        <v>303</v>
      </c>
      <c r="C11" s="285" t="s">
        <v>276</v>
      </c>
      <c r="D11" s="270">
        <v>2007</v>
      </c>
      <c r="E11" s="268" t="s">
        <v>192</v>
      </c>
      <c r="F11" s="286" t="s">
        <v>235</v>
      </c>
      <c r="G11" s="268" t="s">
        <v>191</v>
      </c>
      <c r="H11" s="60">
        <v>6.9</v>
      </c>
      <c r="I11" s="61">
        <v>6.8</v>
      </c>
      <c r="J11" s="61">
        <v>6.8</v>
      </c>
      <c r="K11" s="61">
        <v>6.8</v>
      </c>
      <c r="L11" s="60">
        <v>8.9</v>
      </c>
      <c r="M11" s="62">
        <v>8.9</v>
      </c>
      <c r="N11" s="10">
        <f t="shared" si="0"/>
        <v>13.6</v>
      </c>
      <c r="O11" s="11">
        <f t="shared" si="1"/>
        <v>8.9</v>
      </c>
      <c r="P11" s="12"/>
      <c r="Q11" s="13">
        <v>11.75</v>
      </c>
      <c r="R11" s="14">
        <f t="shared" si="2"/>
        <v>34.25</v>
      </c>
      <c r="S11" s="60">
        <v>7.3</v>
      </c>
      <c r="T11" s="61">
        <v>7</v>
      </c>
      <c r="U11" s="61">
        <v>7</v>
      </c>
      <c r="V11" s="61">
        <v>7</v>
      </c>
      <c r="W11" s="60">
        <v>9.5</v>
      </c>
      <c r="X11" s="62">
        <v>9.5</v>
      </c>
      <c r="Y11" s="10">
        <f t="shared" si="3"/>
        <v>14</v>
      </c>
      <c r="Z11" s="11">
        <f t="shared" si="4"/>
        <v>9.5</v>
      </c>
      <c r="AA11" s="12">
        <v>2.9</v>
      </c>
      <c r="AB11" s="13">
        <v>11.94</v>
      </c>
      <c r="AC11" s="14">
        <f t="shared" si="5"/>
        <v>38.339999999999996</v>
      </c>
      <c r="AD11" s="15">
        <f t="shared" si="6"/>
        <v>72.59</v>
      </c>
      <c r="AE11" s="16">
        <f t="shared" si="7"/>
        <v>48.900000000000006</v>
      </c>
      <c r="AF11" s="17"/>
      <c r="AG11" s="17"/>
      <c r="AH11" s="17">
        <v>0.85</v>
      </c>
      <c r="AI11" s="18">
        <f t="shared" si="8"/>
        <v>61.701500000000003</v>
      </c>
    </row>
    <row r="12" spans="1:36" s="19" customFormat="1" ht="11.25" customHeight="1">
      <c r="A12" s="216">
        <v>7</v>
      </c>
      <c r="B12" s="268" t="s">
        <v>295</v>
      </c>
      <c r="C12" s="285" t="s">
        <v>276</v>
      </c>
      <c r="D12" s="270">
        <v>2008</v>
      </c>
      <c r="E12" s="268" t="s">
        <v>192</v>
      </c>
      <c r="F12" s="286" t="s">
        <v>235</v>
      </c>
      <c r="G12" s="268" t="s">
        <v>191</v>
      </c>
      <c r="H12" s="60">
        <v>6.9</v>
      </c>
      <c r="I12" s="61">
        <v>6.8</v>
      </c>
      <c r="J12" s="61">
        <v>6.8</v>
      </c>
      <c r="K12" s="61">
        <v>6.8</v>
      </c>
      <c r="L12" s="60">
        <v>9.5</v>
      </c>
      <c r="M12" s="62">
        <v>9.5</v>
      </c>
      <c r="N12" s="10">
        <f t="shared" si="0"/>
        <v>13.6</v>
      </c>
      <c r="O12" s="11">
        <f t="shared" si="1"/>
        <v>9.5</v>
      </c>
      <c r="P12" s="12"/>
      <c r="Q12" s="13">
        <v>11.64</v>
      </c>
      <c r="R12" s="14">
        <f t="shared" si="2"/>
        <v>34.74</v>
      </c>
      <c r="S12" s="60">
        <v>6.6</v>
      </c>
      <c r="T12" s="61">
        <v>6.6</v>
      </c>
      <c r="U12" s="61">
        <v>6.6</v>
      </c>
      <c r="V12" s="61">
        <v>6.2</v>
      </c>
      <c r="W12" s="60">
        <v>9.1999999999999993</v>
      </c>
      <c r="X12" s="62">
        <v>9.1999999999999993</v>
      </c>
      <c r="Y12" s="10">
        <f t="shared" si="3"/>
        <v>13.199999999999998</v>
      </c>
      <c r="Z12" s="11">
        <f t="shared" si="4"/>
        <v>9.1999999999999993</v>
      </c>
      <c r="AA12" s="12">
        <v>2.9</v>
      </c>
      <c r="AB12" s="13">
        <v>12</v>
      </c>
      <c r="AC12" s="14">
        <f t="shared" si="5"/>
        <v>37.299999999999997</v>
      </c>
      <c r="AD12" s="15">
        <f t="shared" si="6"/>
        <v>72.039999999999992</v>
      </c>
      <c r="AE12" s="16">
        <f t="shared" si="7"/>
        <v>48.399999999999991</v>
      </c>
      <c r="AF12" s="17"/>
      <c r="AG12" s="17"/>
      <c r="AH12" s="17">
        <v>0.85</v>
      </c>
      <c r="AI12" s="18">
        <f t="shared" si="8"/>
        <v>61.233999999999995</v>
      </c>
    </row>
    <row r="13" spans="1:36" s="19" customFormat="1" ht="11.25" customHeight="1">
      <c r="A13" s="216">
        <v>8</v>
      </c>
      <c r="B13" s="268" t="s">
        <v>296</v>
      </c>
      <c r="C13" s="285" t="s">
        <v>276</v>
      </c>
      <c r="D13" s="270">
        <v>2007</v>
      </c>
      <c r="E13" s="268" t="s">
        <v>217</v>
      </c>
      <c r="F13" s="286" t="s">
        <v>193</v>
      </c>
      <c r="G13" s="268" t="s">
        <v>212</v>
      </c>
      <c r="H13" s="60">
        <v>7.4</v>
      </c>
      <c r="I13" s="61">
        <v>7.5</v>
      </c>
      <c r="J13" s="61">
        <v>7.4</v>
      </c>
      <c r="K13" s="61">
        <v>7.5</v>
      </c>
      <c r="L13" s="60">
        <v>9.1</v>
      </c>
      <c r="M13" s="62">
        <v>9.1</v>
      </c>
      <c r="N13" s="10">
        <f t="shared" si="0"/>
        <v>14.899999999999999</v>
      </c>
      <c r="O13" s="11">
        <f t="shared" si="1"/>
        <v>9.1</v>
      </c>
      <c r="P13" s="12"/>
      <c r="Q13" s="13">
        <v>14.67</v>
      </c>
      <c r="R13" s="14">
        <f t="shared" si="2"/>
        <v>38.67</v>
      </c>
      <c r="S13" s="60">
        <v>5.2</v>
      </c>
      <c r="T13" s="61">
        <v>5.5</v>
      </c>
      <c r="U13" s="61">
        <v>5.2</v>
      </c>
      <c r="V13" s="61">
        <v>5.6</v>
      </c>
      <c r="W13" s="60">
        <v>6.3</v>
      </c>
      <c r="X13" s="62">
        <v>6.3</v>
      </c>
      <c r="Y13" s="10">
        <f t="shared" si="3"/>
        <v>10.700000000000001</v>
      </c>
      <c r="Z13" s="11">
        <f t="shared" si="4"/>
        <v>6.3</v>
      </c>
      <c r="AA13" s="12">
        <v>1.8</v>
      </c>
      <c r="AB13" s="13">
        <v>11.41</v>
      </c>
      <c r="AC13" s="14">
        <f t="shared" si="5"/>
        <v>30.21</v>
      </c>
      <c r="AD13" s="15">
        <f t="shared" si="6"/>
        <v>68.88</v>
      </c>
      <c r="AE13" s="16">
        <f t="shared" si="7"/>
        <v>42.8</v>
      </c>
      <c r="AF13" s="17"/>
      <c r="AG13" s="17"/>
      <c r="AH13" s="17">
        <v>0.85</v>
      </c>
      <c r="AI13" s="18">
        <f t="shared" si="8"/>
        <v>58.547999999999995</v>
      </c>
      <c r="AJ13" s="258"/>
    </row>
    <row r="14" spans="1:36" s="19" customFormat="1" ht="11.25" customHeight="1">
      <c r="A14" s="216">
        <v>9</v>
      </c>
      <c r="B14" s="268" t="s">
        <v>293</v>
      </c>
      <c r="C14" s="285" t="s">
        <v>294</v>
      </c>
      <c r="D14" s="270">
        <v>2008</v>
      </c>
      <c r="E14" s="268" t="s">
        <v>216</v>
      </c>
      <c r="F14" s="286" t="s">
        <v>193</v>
      </c>
      <c r="G14" s="268" t="s">
        <v>195</v>
      </c>
      <c r="H14" s="217">
        <v>8.1</v>
      </c>
      <c r="I14" s="218">
        <v>8</v>
      </c>
      <c r="J14" s="218">
        <v>8</v>
      </c>
      <c r="K14" s="218">
        <v>8</v>
      </c>
      <c r="L14" s="217">
        <v>9.6999999999999993</v>
      </c>
      <c r="M14" s="219">
        <v>9.6999999999999993</v>
      </c>
      <c r="N14" s="220">
        <f t="shared" si="0"/>
        <v>16</v>
      </c>
      <c r="O14" s="11">
        <f t="shared" si="1"/>
        <v>9.6999999999999993</v>
      </c>
      <c r="P14" s="221"/>
      <c r="Q14" s="222">
        <v>12.18</v>
      </c>
      <c r="R14" s="223">
        <f t="shared" si="2"/>
        <v>37.879999999999995</v>
      </c>
      <c r="S14" s="217">
        <v>8</v>
      </c>
      <c r="T14" s="218">
        <v>8.1</v>
      </c>
      <c r="U14" s="218">
        <v>8.1999999999999993</v>
      </c>
      <c r="V14" s="218">
        <v>8.1</v>
      </c>
      <c r="W14" s="217">
        <v>9.8000000000000007</v>
      </c>
      <c r="X14" s="219">
        <v>9.8000000000000007</v>
      </c>
      <c r="Y14" s="220">
        <f t="shared" si="3"/>
        <v>16.2</v>
      </c>
      <c r="Z14" s="11">
        <f t="shared" si="4"/>
        <v>9.8000000000000007</v>
      </c>
      <c r="AA14" s="221">
        <v>1.4</v>
      </c>
      <c r="AB14" s="222">
        <v>12.5</v>
      </c>
      <c r="AC14" s="223">
        <f t="shared" si="5"/>
        <v>39.9</v>
      </c>
      <c r="AD14" s="224">
        <f t="shared" si="6"/>
        <v>77.78</v>
      </c>
      <c r="AE14" s="225">
        <f t="shared" si="7"/>
        <v>53.099999999999994</v>
      </c>
      <c r="AF14" s="226"/>
      <c r="AG14" s="226" t="s">
        <v>294</v>
      </c>
      <c r="AH14" s="17">
        <v>0.75</v>
      </c>
      <c r="AI14" s="18">
        <f t="shared" si="8"/>
        <v>58.335000000000001</v>
      </c>
      <c r="AJ14" s="259"/>
    </row>
    <row r="15" spans="1:36" s="19" customFormat="1" ht="11.25" customHeight="1">
      <c r="A15" s="216">
        <v>10</v>
      </c>
      <c r="B15" s="268" t="s">
        <v>305</v>
      </c>
      <c r="C15" s="285" t="s">
        <v>294</v>
      </c>
      <c r="D15" s="270">
        <v>2007</v>
      </c>
      <c r="E15" s="268" t="s">
        <v>216</v>
      </c>
      <c r="F15" s="286" t="s">
        <v>193</v>
      </c>
      <c r="G15" s="268" t="s">
        <v>195</v>
      </c>
      <c r="H15" s="60">
        <v>8.5</v>
      </c>
      <c r="I15" s="61">
        <v>8.1</v>
      </c>
      <c r="J15" s="61">
        <v>8</v>
      </c>
      <c r="K15" s="61">
        <v>8</v>
      </c>
      <c r="L15" s="60">
        <v>9.6</v>
      </c>
      <c r="M15" s="62">
        <v>9.6</v>
      </c>
      <c r="N15" s="10">
        <f t="shared" si="0"/>
        <v>16.100000000000001</v>
      </c>
      <c r="O15" s="11">
        <f t="shared" si="1"/>
        <v>9.6</v>
      </c>
      <c r="P15" s="12"/>
      <c r="Q15" s="13">
        <v>12.2</v>
      </c>
      <c r="R15" s="14">
        <f t="shared" si="2"/>
        <v>37.900000000000006</v>
      </c>
      <c r="S15" s="60">
        <v>8</v>
      </c>
      <c r="T15" s="61">
        <v>8</v>
      </c>
      <c r="U15" s="61">
        <v>7.9</v>
      </c>
      <c r="V15" s="61">
        <v>8</v>
      </c>
      <c r="W15" s="60">
        <v>9.6999999999999993</v>
      </c>
      <c r="X15" s="62">
        <v>9.6999999999999993</v>
      </c>
      <c r="Y15" s="10">
        <f t="shared" si="3"/>
        <v>16</v>
      </c>
      <c r="Z15" s="11">
        <f t="shared" si="4"/>
        <v>9.6999999999999993</v>
      </c>
      <c r="AA15" s="12">
        <v>1.9</v>
      </c>
      <c r="AB15" s="13">
        <v>12.24</v>
      </c>
      <c r="AC15" s="14">
        <f t="shared" si="5"/>
        <v>39.839999999999996</v>
      </c>
      <c r="AD15" s="15">
        <f t="shared" si="6"/>
        <v>77.740000000000009</v>
      </c>
      <c r="AE15" s="16">
        <f t="shared" si="7"/>
        <v>53.300000000000004</v>
      </c>
      <c r="AF15" s="17"/>
      <c r="AG15" s="17" t="s">
        <v>294</v>
      </c>
      <c r="AH15" s="17">
        <v>0.75</v>
      </c>
      <c r="AI15" s="18">
        <f t="shared" si="8"/>
        <v>58.305000000000007</v>
      </c>
    </row>
    <row r="16" spans="1:36" s="19" customFormat="1" ht="11.25" customHeight="1">
      <c r="A16" s="216">
        <v>11</v>
      </c>
      <c r="B16" s="268" t="s">
        <v>304</v>
      </c>
      <c r="C16" s="285" t="s">
        <v>294</v>
      </c>
      <c r="D16" s="270">
        <v>2007</v>
      </c>
      <c r="E16" s="268" t="s">
        <v>216</v>
      </c>
      <c r="F16" s="286" t="s">
        <v>193</v>
      </c>
      <c r="G16" s="268" t="s">
        <v>195</v>
      </c>
      <c r="H16" s="60">
        <v>7.3</v>
      </c>
      <c r="I16" s="61">
        <v>7.5</v>
      </c>
      <c r="J16" s="61">
        <v>7.6</v>
      </c>
      <c r="K16" s="61">
        <v>6.2</v>
      </c>
      <c r="L16" s="60">
        <v>9.1999999999999993</v>
      </c>
      <c r="M16" s="62">
        <v>9.1999999999999993</v>
      </c>
      <c r="N16" s="10">
        <f t="shared" si="0"/>
        <v>14.799999999999999</v>
      </c>
      <c r="O16" s="11">
        <f t="shared" si="1"/>
        <v>9.1999999999999993</v>
      </c>
      <c r="P16" s="12"/>
      <c r="Q16" s="13">
        <v>10.5</v>
      </c>
      <c r="R16" s="14">
        <f t="shared" si="2"/>
        <v>34.5</v>
      </c>
      <c r="S16" s="60">
        <v>7.2</v>
      </c>
      <c r="T16" s="61">
        <v>7.3</v>
      </c>
      <c r="U16" s="61">
        <v>7.2</v>
      </c>
      <c r="V16" s="61">
        <v>7.2</v>
      </c>
      <c r="W16" s="60">
        <v>9.6</v>
      </c>
      <c r="X16" s="62">
        <v>9.6</v>
      </c>
      <c r="Y16" s="10">
        <f t="shared" si="3"/>
        <v>14.399999999999999</v>
      </c>
      <c r="Z16" s="11">
        <f t="shared" si="4"/>
        <v>9.6</v>
      </c>
      <c r="AA16" s="12">
        <v>2</v>
      </c>
      <c r="AB16" s="13">
        <v>10.09</v>
      </c>
      <c r="AC16" s="14">
        <f t="shared" si="5"/>
        <v>36.090000000000003</v>
      </c>
      <c r="AD16" s="15">
        <f t="shared" si="6"/>
        <v>70.59</v>
      </c>
      <c r="AE16" s="16">
        <f t="shared" si="7"/>
        <v>50</v>
      </c>
      <c r="AF16" s="17"/>
      <c r="AG16" s="17" t="s">
        <v>294</v>
      </c>
      <c r="AH16" s="17">
        <v>0.75</v>
      </c>
      <c r="AI16" s="18">
        <f t="shared" si="8"/>
        <v>52.942500000000003</v>
      </c>
    </row>
    <row r="17" spans="1:35" s="19" customFormat="1" ht="11.25" customHeight="1">
      <c r="A17" s="216">
        <v>12</v>
      </c>
      <c r="B17" s="268" t="s">
        <v>431</v>
      </c>
      <c r="C17" s="285" t="s">
        <v>294</v>
      </c>
      <c r="D17" s="270">
        <v>2008</v>
      </c>
      <c r="E17" s="268" t="s">
        <v>216</v>
      </c>
      <c r="F17" s="286" t="s">
        <v>193</v>
      </c>
      <c r="G17" s="268" t="s">
        <v>195</v>
      </c>
      <c r="H17" s="60">
        <v>5.4</v>
      </c>
      <c r="I17" s="61">
        <v>5.3</v>
      </c>
      <c r="J17" s="61">
        <v>5.5</v>
      </c>
      <c r="K17" s="61">
        <v>5.6</v>
      </c>
      <c r="L17" s="60">
        <v>9.6</v>
      </c>
      <c r="M17" s="62">
        <v>9.6</v>
      </c>
      <c r="N17" s="10">
        <f t="shared" si="0"/>
        <v>10.899999999999997</v>
      </c>
      <c r="O17" s="11">
        <f t="shared" si="1"/>
        <v>9.6</v>
      </c>
      <c r="P17" s="12"/>
      <c r="Q17" s="13">
        <v>11.38</v>
      </c>
      <c r="R17" s="14">
        <f t="shared" si="2"/>
        <v>31.879999999999995</v>
      </c>
      <c r="S17" s="60">
        <v>7.5</v>
      </c>
      <c r="T17" s="61">
        <v>7.7</v>
      </c>
      <c r="U17" s="61">
        <v>7.3</v>
      </c>
      <c r="V17" s="61">
        <v>7.4</v>
      </c>
      <c r="W17" s="60">
        <v>9.4</v>
      </c>
      <c r="X17" s="62">
        <v>9.4</v>
      </c>
      <c r="Y17" s="10">
        <f t="shared" si="3"/>
        <v>14.899999999999999</v>
      </c>
      <c r="Z17" s="11">
        <f t="shared" si="4"/>
        <v>9.4</v>
      </c>
      <c r="AA17" s="12">
        <v>2</v>
      </c>
      <c r="AB17" s="13">
        <v>11</v>
      </c>
      <c r="AC17" s="14">
        <f t="shared" si="5"/>
        <v>37.299999999999997</v>
      </c>
      <c r="AD17" s="15">
        <f t="shared" si="6"/>
        <v>69.179999999999993</v>
      </c>
      <c r="AE17" s="16">
        <f t="shared" si="7"/>
        <v>46.79999999999999</v>
      </c>
      <c r="AF17" s="17"/>
      <c r="AG17" s="17"/>
      <c r="AH17" s="17">
        <v>0.75</v>
      </c>
      <c r="AI17" s="18">
        <f t="shared" si="8"/>
        <v>51.884999999999991</v>
      </c>
    </row>
    <row r="18" spans="1:35" s="19" customFormat="1" ht="11.25" customHeight="1">
      <c r="A18" s="216">
        <v>13</v>
      </c>
      <c r="B18" s="268" t="s">
        <v>297</v>
      </c>
      <c r="C18" s="285" t="s">
        <v>294</v>
      </c>
      <c r="D18" s="270">
        <v>2007</v>
      </c>
      <c r="E18" s="268" t="s">
        <v>192</v>
      </c>
      <c r="F18" s="286" t="s">
        <v>235</v>
      </c>
      <c r="G18" s="268" t="s">
        <v>191</v>
      </c>
      <c r="H18" s="60">
        <v>7.5</v>
      </c>
      <c r="I18" s="61">
        <v>7.5</v>
      </c>
      <c r="J18" s="61">
        <v>7.2</v>
      </c>
      <c r="K18" s="61">
        <v>7.3</v>
      </c>
      <c r="L18" s="60">
        <v>9.3000000000000007</v>
      </c>
      <c r="M18" s="62">
        <v>9.3000000000000007</v>
      </c>
      <c r="N18" s="10">
        <f t="shared" si="0"/>
        <v>14.8</v>
      </c>
      <c r="O18" s="11">
        <f t="shared" si="1"/>
        <v>9.3000000000000007</v>
      </c>
      <c r="P18" s="12"/>
      <c r="Q18" s="13">
        <v>11.94</v>
      </c>
      <c r="R18" s="14">
        <f t="shared" si="2"/>
        <v>36.04</v>
      </c>
      <c r="S18" s="60">
        <v>6</v>
      </c>
      <c r="T18" s="61">
        <v>6.5</v>
      </c>
      <c r="U18" s="61">
        <v>6.1</v>
      </c>
      <c r="V18" s="61">
        <v>6.3</v>
      </c>
      <c r="W18" s="60">
        <v>8.6999999999999993</v>
      </c>
      <c r="X18" s="62">
        <v>8.6999999999999993</v>
      </c>
      <c r="Y18" s="10">
        <f t="shared" si="3"/>
        <v>12.400000000000002</v>
      </c>
      <c r="Z18" s="11">
        <f t="shared" si="4"/>
        <v>8.6999999999999993</v>
      </c>
      <c r="AA18" s="12">
        <v>1.6</v>
      </c>
      <c r="AB18" s="13">
        <v>10.28</v>
      </c>
      <c r="AC18" s="14">
        <f t="shared" si="5"/>
        <v>32.980000000000004</v>
      </c>
      <c r="AD18" s="15">
        <f t="shared" si="6"/>
        <v>69.02000000000001</v>
      </c>
      <c r="AE18" s="16">
        <f t="shared" si="7"/>
        <v>46.800000000000011</v>
      </c>
      <c r="AF18" s="17"/>
      <c r="AG18" s="17"/>
      <c r="AH18" s="17">
        <v>0.75</v>
      </c>
      <c r="AI18" s="18">
        <f t="shared" si="8"/>
        <v>51.765000000000008</v>
      </c>
    </row>
    <row r="19" spans="1:35" s="19" customFormat="1" ht="16.5" customHeight="1">
      <c r="A19" s="489" t="s">
        <v>440</v>
      </c>
      <c r="B19" s="489"/>
      <c r="C19" s="489"/>
      <c r="D19" s="489"/>
      <c r="E19" s="489"/>
      <c r="F19" s="489"/>
      <c r="G19" s="489"/>
      <c r="H19" s="489"/>
      <c r="I19" s="489"/>
      <c r="J19" s="489"/>
      <c r="K19" s="489"/>
      <c r="L19" s="489"/>
      <c r="M19" s="489"/>
      <c r="N19" s="489"/>
      <c r="O19" s="489"/>
      <c r="P19" s="489"/>
      <c r="Q19" s="489"/>
      <c r="R19" s="489"/>
      <c r="S19" s="489"/>
      <c r="T19" s="489"/>
      <c r="U19" s="489"/>
      <c r="V19" s="489"/>
      <c r="W19" s="489"/>
      <c r="X19" s="489"/>
      <c r="Y19" s="489"/>
      <c r="Z19" s="489"/>
      <c r="AA19" s="489"/>
      <c r="AB19" s="489"/>
      <c r="AC19" s="489"/>
      <c r="AD19" s="489"/>
      <c r="AE19" s="489"/>
      <c r="AF19" s="489"/>
      <c r="AG19" s="489"/>
      <c r="AH19" s="489"/>
      <c r="AI19" s="489"/>
    </row>
    <row r="20" spans="1:35" s="19" customFormat="1" ht="11.25" customHeight="1">
      <c r="A20" s="216">
        <v>1</v>
      </c>
      <c r="B20" s="273" t="s">
        <v>311</v>
      </c>
      <c r="C20" s="279" t="s">
        <v>282</v>
      </c>
      <c r="D20" s="279">
        <v>2007</v>
      </c>
      <c r="E20" s="273" t="s">
        <v>216</v>
      </c>
      <c r="F20" s="273" t="s">
        <v>193</v>
      </c>
      <c r="G20" s="273" t="s">
        <v>195</v>
      </c>
      <c r="H20" s="60">
        <v>8.5</v>
      </c>
      <c r="I20" s="61">
        <v>8.4</v>
      </c>
      <c r="J20" s="61">
        <v>8.5</v>
      </c>
      <c r="K20" s="61">
        <v>8.5</v>
      </c>
      <c r="L20" s="60">
        <v>9.1999999999999993</v>
      </c>
      <c r="M20" s="62">
        <v>9.1999999999999993</v>
      </c>
      <c r="N20" s="10">
        <f t="shared" ref="N20:N42" si="9">SUM(H20:K20)-MIN(H20:K20)-MAX(H20:K20)</f>
        <v>17</v>
      </c>
      <c r="O20" s="11">
        <f t="shared" ref="O20:O42" si="10">SUM(L20:M20)/2</f>
        <v>9.1999999999999993</v>
      </c>
      <c r="P20" s="12"/>
      <c r="Q20" s="13">
        <v>15.82</v>
      </c>
      <c r="R20" s="14">
        <f t="shared" ref="R20:R42" si="11">SUM(N20,O20,P20,Q20)</f>
        <v>42.019999999999996</v>
      </c>
      <c r="S20" s="60">
        <v>8.1</v>
      </c>
      <c r="T20" s="61">
        <v>8.1</v>
      </c>
      <c r="U20" s="61">
        <v>8.3000000000000007</v>
      </c>
      <c r="V20" s="61">
        <v>8.1</v>
      </c>
      <c r="W20" s="60">
        <v>8.6</v>
      </c>
      <c r="X20" s="62">
        <v>8.6</v>
      </c>
      <c r="Y20" s="10">
        <f t="shared" ref="Y20:Y42" si="12">SUM(S20:V20)-MIN(S20:V20)-MAX(S20:V20)</f>
        <v>16.2</v>
      </c>
      <c r="Z20" s="11">
        <f t="shared" ref="Z20:Z42" si="13">SUM(W20:X20)/2</f>
        <v>8.6</v>
      </c>
      <c r="AA20" s="12">
        <v>6</v>
      </c>
      <c r="AB20" s="13">
        <v>16.239999999999998</v>
      </c>
      <c r="AC20" s="14">
        <f t="shared" ref="AC20:AC42" si="14">SUM(Y20,Z20,AA20,AB20)</f>
        <v>47.039999999999992</v>
      </c>
      <c r="AD20" s="15">
        <f t="shared" ref="AD20:AD42" si="15">SUM(R20,AC20)</f>
        <v>89.059999999999988</v>
      </c>
      <c r="AE20" s="16">
        <f t="shared" ref="AE20:AE42" si="16">SUM(R20,AC20)-Q20-AB20</f>
        <v>56.999999999999986</v>
      </c>
      <c r="AF20" s="14"/>
      <c r="AG20" s="341" t="s">
        <v>282</v>
      </c>
      <c r="AH20" s="325">
        <v>0.9</v>
      </c>
      <c r="AI20" s="18">
        <f t="shared" ref="AI20:AI42" si="17">PRODUCT(AD20,AH20)-AF20</f>
        <v>80.153999999999996</v>
      </c>
    </row>
    <row r="21" spans="1:35" s="19" customFormat="1" ht="11.25" customHeight="1">
      <c r="A21" s="216">
        <v>2</v>
      </c>
      <c r="B21" s="263" t="s">
        <v>308</v>
      </c>
      <c r="C21" s="266" t="s">
        <v>282</v>
      </c>
      <c r="D21" s="267">
        <v>2007</v>
      </c>
      <c r="E21" s="263" t="s">
        <v>192</v>
      </c>
      <c r="F21" s="263" t="s">
        <v>235</v>
      </c>
      <c r="G21" s="263" t="s">
        <v>191</v>
      </c>
      <c r="H21" s="60">
        <v>8.4</v>
      </c>
      <c r="I21" s="61">
        <v>8.1999999999999993</v>
      </c>
      <c r="J21" s="61">
        <v>8.4</v>
      </c>
      <c r="K21" s="61">
        <v>8.3000000000000007</v>
      </c>
      <c r="L21" s="60">
        <v>9.8000000000000007</v>
      </c>
      <c r="M21" s="62">
        <v>9.8000000000000007</v>
      </c>
      <c r="N21" s="10">
        <f t="shared" si="9"/>
        <v>16.699999999999996</v>
      </c>
      <c r="O21" s="11">
        <f t="shared" si="10"/>
        <v>9.8000000000000007</v>
      </c>
      <c r="P21" s="12"/>
      <c r="Q21" s="13">
        <v>14.36</v>
      </c>
      <c r="R21" s="14">
        <f t="shared" si="11"/>
        <v>40.86</v>
      </c>
      <c r="S21" s="60">
        <v>7.2</v>
      </c>
      <c r="T21" s="61">
        <v>7.3</v>
      </c>
      <c r="U21" s="61">
        <v>7.4</v>
      </c>
      <c r="V21" s="61">
        <v>7.4</v>
      </c>
      <c r="W21" s="60">
        <v>9.1</v>
      </c>
      <c r="X21" s="62">
        <v>9.1</v>
      </c>
      <c r="Y21" s="10">
        <f t="shared" si="12"/>
        <v>14.699999999999998</v>
      </c>
      <c r="Z21" s="11">
        <f t="shared" si="13"/>
        <v>9.1</v>
      </c>
      <c r="AA21" s="12">
        <v>6.4</v>
      </c>
      <c r="AB21" s="13">
        <v>14.25</v>
      </c>
      <c r="AC21" s="14">
        <f t="shared" si="14"/>
        <v>44.449999999999996</v>
      </c>
      <c r="AD21" s="15">
        <f t="shared" si="15"/>
        <v>85.31</v>
      </c>
      <c r="AE21" s="16">
        <f t="shared" si="16"/>
        <v>56.7</v>
      </c>
      <c r="AF21" s="14"/>
      <c r="AG21" s="341" t="s">
        <v>282</v>
      </c>
      <c r="AH21" s="325">
        <v>0.9</v>
      </c>
      <c r="AI21" s="18">
        <f t="shared" si="17"/>
        <v>76.779000000000011</v>
      </c>
    </row>
    <row r="22" spans="1:35" s="19" customFormat="1" ht="11.25" customHeight="1">
      <c r="A22" s="216">
        <v>3</v>
      </c>
      <c r="B22" s="273" t="s">
        <v>307</v>
      </c>
      <c r="C22" s="295" t="s">
        <v>282</v>
      </c>
      <c r="D22" s="279">
        <v>2007</v>
      </c>
      <c r="E22" s="273" t="s">
        <v>216</v>
      </c>
      <c r="F22" s="273" t="s">
        <v>193</v>
      </c>
      <c r="G22" s="273" t="s">
        <v>195</v>
      </c>
      <c r="H22" s="60">
        <v>7.9</v>
      </c>
      <c r="I22" s="61">
        <v>8.1</v>
      </c>
      <c r="J22" s="61">
        <v>8.1</v>
      </c>
      <c r="K22" s="61">
        <v>8</v>
      </c>
      <c r="L22" s="60">
        <v>9.4</v>
      </c>
      <c r="M22" s="62">
        <v>9.4</v>
      </c>
      <c r="N22" s="10">
        <f t="shared" si="9"/>
        <v>16.100000000000001</v>
      </c>
      <c r="O22" s="11">
        <f t="shared" si="10"/>
        <v>9.4</v>
      </c>
      <c r="P22" s="12"/>
      <c r="Q22" s="13">
        <v>14.42</v>
      </c>
      <c r="R22" s="14">
        <f t="shared" si="11"/>
        <v>39.92</v>
      </c>
      <c r="S22" s="60">
        <v>7.4</v>
      </c>
      <c r="T22" s="61">
        <v>7.7</v>
      </c>
      <c r="U22" s="61">
        <v>7.7</v>
      </c>
      <c r="V22" s="61">
        <v>7.6</v>
      </c>
      <c r="W22" s="60">
        <v>9</v>
      </c>
      <c r="X22" s="62">
        <v>9</v>
      </c>
      <c r="Y22" s="10">
        <f t="shared" si="12"/>
        <v>15.3</v>
      </c>
      <c r="Z22" s="11">
        <f t="shared" si="13"/>
        <v>9</v>
      </c>
      <c r="AA22" s="12">
        <v>4.4000000000000004</v>
      </c>
      <c r="AB22" s="13">
        <v>14.44</v>
      </c>
      <c r="AC22" s="14">
        <f t="shared" si="14"/>
        <v>43.14</v>
      </c>
      <c r="AD22" s="15">
        <f t="shared" si="15"/>
        <v>83.06</v>
      </c>
      <c r="AE22" s="16">
        <f t="shared" si="16"/>
        <v>54.2</v>
      </c>
      <c r="AF22" s="14"/>
      <c r="AG22" s="341" t="s">
        <v>282</v>
      </c>
      <c r="AH22" s="325">
        <v>0.9</v>
      </c>
      <c r="AI22" s="18">
        <f t="shared" si="17"/>
        <v>74.754000000000005</v>
      </c>
    </row>
    <row r="23" spans="1:35" s="19" customFormat="1" ht="11.25" customHeight="1">
      <c r="A23" s="216">
        <v>4</v>
      </c>
      <c r="B23" s="268" t="s">
        <v>310</v>
      </c>
      <c r="C23" s="269" t="s">
        <v>276</v>
      </c>
      <c r="D23" s="270">
        <v>2008</v>
      </c>
      <c r="E23" s="262" t="s">
        <v>216</v>
      </c>
      <c r="F23" s="262" t="s">
        <v>193</v>
      </c>
      <c r="G23" s="262" t="s">
        <v>195</v>
      </c>
      <c r="H23" s="60">
        <v>8.1</v>
      </c>
      <c r="I23" s="61">
        <v>7.8</v>
      </c>
      <c r="J23" s="61">
        <v>8.1</v>
      </c>
      <c r="K23" s="61">
        <v>8.1999999999999993</v>
      </c>
      <c r="L23" s="60">
        <v>9.4</v>
      </c>
      <c r="M23" s="62">
        <v>9.4</v>
      </c>
      <c r="N23" s="10">
        <f t="shared" si="9"/>
        <v>16.200000000000003</v>
      </c>
      <c r="O23" s="11">
        <f t="shared" si="10"/>
        <v>9.4</v>
      </c>
      <c r="P23" s="12"/>
      <c r="Q23" s="13">
        <v>14.32</v>
      </c>
      <c r="R23" s="14">
        <f t="shared" si="11"/>
        <v>39.92</v>
      </c>
      <c r="S23" s="60">
        <v>7.4</v>
      </c>
      <c r="T23" s="61">
        <v>7.3</v>
      </c>
      <c r="U23" s="61">
        <v>7.5</v>
      </c>
      <c r="V23" s="61">
        <v>7.5</v>
      </c>
      <c r="W23" s="60">
        <v>9.1</v>
      </c>
      <c r="X23" s="62">
        <v>9.1</v>
      </c>
      <c r="Y23" s="10">
        <f t="shared" si="12"/>
        <v>14.899999999999999</v>
      </c>
      <c r="Z23" s="11">
        <f t="shared" si="13"/>
        <v>9.1</v>
      </c>
      <c r="AA23" s="12">
        <v>4.0999999999999996</v>
      </c>
      <c r="AB23" s="13">
        <v>14</v>
      </c>
      <c r="AC23" s="14">
        <f t="shared" si="14"/>
        <v>42.1</v>
      </c>
      <c r="AD23" s="15">
        <f t="shared" si="15"/>
        <v>82.02000000000001</v>
      </c>
      <c r="AE23" s="16">
        <f t="shared" si="16"/>
        <v>53.700000000000017</v>
      </c>
      <c r="AF23" s="14"/>
      <c r="AG23" s="341" t="s">
        <v>276</v>
      </c>
      <c r="AH23" s="325">
        <v>0.85</v>
      </c>
      <c r="AI23" s="18">
        <f t="shared" si="17"/>
        <v>69.717000000000013</v>
      </c>
    </row>
    <row r="24" spans="1:35" s="19" customFormat="1" ht="11.25" customHeight="1">
      <c r="A24" s="216">
        <v>5</v>
      </c>
      <c r="B24" s="273" t="s">
        <v>315</v>
      </c>
      <c r="C24" s="279" t="s">
        <v>276</v>
      </c>
      <c r="D24" s="279">
        <v>2007</v>
      </c>
      <c r="E24" s="273" t="s">
        <v>216</v>
      </c>
      <c r="F24" s="273" t="s">
        <v>193</v>
      </c>
      <c r="G24" s="273" t="s">
        <v>195</v>
      </c>
      <c r="H24" s="60">
        <v>7.1</v>
      </c>
      <c r="I24" s="61">
        <v>7.3</v>
      </c>
      <c r="J24" s="61">
        <v>7.3</v>
      </c>
      <c r="K24" s="61">
        <v>7.3</v>
      </c>
      <c r="L24" s="60">
        <v>9.1</v>
      </c>
      <c r="M24" s="62">
        <v>9.1</v>
      </c>
      <c r="N24" s="10">
        <f t="shared" si="9"/>
        <v>14.599999999999998</v>
      </c>
      <c r="O24" s="11">
        <f t="shared" si="10"/>
        <v>9.1</v>
      </c>
      <c r="P24" s="12"/>
      <c r="Q24" s="13">
        <v>14.7</v>
      </c>
      <c r="R24" s="14">
        <f t="shared" si="11"/>
        <v>38.399999999999991</v>
      </c>
      <c r="S24" s="60">
        <v>7.1</v>
      </c>
      <c r="T24" s="61">
        <v>7.5</v>
      </c>
      <c r="U24" s="61">
        <v>7.6</v>
      </c>
      <c r="V24" s="61">
        <v>7.6</v>
      </c>
      <c r="W24" s="60">
        <v>9.1</v>
      </c>
      <c r="X24" s="62">
        <v>9.1</v>
      </c>
      <c r="Y24" s="10">
        <f t="shared" si="12"/>
        <v>15.099999999999996</v>
      </c>
      <c r="Z24" s="11">
        <f t="shared" si="13"/>
        <v>9.1</v>
      </c>
      <c r="AA24" s="12">
        <v>4.0999999999999996</v>
      </c>
      <c r="AB24" s="13">
        <v>14.04</v>
      </c>
      <c r="AC24" s="14">
        <f t="shared" si="14"/>
        <v>42.339999999999996</v>
      </c>
      <c r="AD24" s="15">
        <f t="shared" si="15"/>
        <v>80.739999999999981</v>
      </c>
      <c r="AE24" s="16">
        <f t="shared" si="16"/>
        <v>51.999999999999979</v>
      </c>
      <c r="AF24" s="14"/>
      <c r="AG24" s="341" t="s">
        <v>276</v>
      </c>
      <c r="AH24" s="325">
        <v>0.85</v>
      </c>
      <c r="AI24" s="18">
        <f t="shared" si="17"/>
        <v>68.628999999999976</v>
      </c>
    </row>
    <row r="25" spans="1:35" s="19" customFormat="1" ht="11.25" customHeight="1">
      <c r="A25" s="216">
        <v>6</v>
      </c>
      <c r="B25" s="273" t="s">
        <v>312</v>
      </c>
      <c r="C25" s="279" t="s">
        <v>276</v>
      </c>
      <c r="D25" s="279">
        <v>2008</v>
      </c>
      <c r="E25" s="273" t="s">
        <v>217</v>
      </c>
      <c r="F25" s="273" t="s">
        <v>193</v>
      </c>
      <c r="G25" s="274" t="s">
        <v>212</v>
      </c>
      <c r="H25" s="60">
        <v>7.9</v>
      </c>
      <c r="I25" s="61">
        <v>7.9</v>
      </c>
      <c r="J25" s="61">
        <v>7.9</v>
      </c>
      <c r="K25" s="61">
        <v>8</v>
      </c>
      <c r="L25" s="60">
        <v>9.4</v>
      </c>
      <c r="M25" s="62">
        <v>9.4</v>
      </c>
      <c r="N25" s="10">
        <f t="shared" si="9"/>
        <v>15.800000000000004</v>
      </c>
      <c r="O25" s="11">
        <f t="shared" si="10"/>
        <v>9.4</v>
      </c>
      <c r="P25" s="12"/>
      <c r="Q25" s="13">
        <v>13.45</v>
      </c>
      <c r="R25" s="14">
        <f t="shared" si="11"/>
        <v>38.650000000000006</v>
      </c>
      <c r="S25" s="60">
        <v>8.3000000000000007</v>
      </c>
      <c r="T25" s="61">
        <v>8.1999999999999993</v>
      </c>
      <c r="U25" s="61">
        <v>8</v>
      </c>
      <c r="V25" s="61">
        <v>8</v>
      </c>
      <c r="W25" s="60">
        <v>9</v>
      </c>
      <c r="X25" s="62">
        <v>9</v>
      </c>
      <c r="Y25" s="10">
        <f t="shared" si="12"/>
        <v>16.2</v>
      </c>
      <c r="Z25" s="11">
        <f t="shared" si="13"/>
        <v>9</v>
      </c>
      <c r="AA25" s="12">
        <v>2.9</v>
      </c>
      <c r="AB25" s="13">
        <v>13.34</v>
      </c>
      <c r="AC25" s="14">
        <f t="shared" si="14"/>
        <v>41.44</v>
      </c>
      <c r="AD25" s="15">
        <f t="shared" si="15"/>
        <v>80.09</v>
      </c>
      <c r="AE25" s="16">
        <f t="shared" si="16"/>
        <v>53.3</v>
      </c>
      <c r="AF25" s="14"/>
      <c r="AG25" s="341" t="s">
        <v>276</v>
      </c>
      <c r="AH25" s="325">
        <v>0.85</v>
      </c>
      <c r="AI25" s="18">
        <f t="shared" si="17"/>
        <v>68.076499999999996</v>
      </c>
    </row>
    <row r="26" spans="1:35" s="19" customFormat="1" ht="11.25" customHeight="1">
      <c r="A26" s="216">
        <v>7</v>
      </c>
      <c r="B26" s="273" t="s">
        <v>313</v>
      </c>
      <c r="C26" s="279" t="s">
        <v>276</v>
      </c>
      <c r="D26" s="279">
        <v>2008</v>
      </c>
      <c r="E26" s="273" t="s">
        <v>216</v>
      </c>
      <c r="F26" s="273" t="s">
        <v>193</v>
      </c>
      <c r="G26" s="273" t="s">
        <v>195</v>
      </c>
      <c r="H26" s="60">
        <v>8</v>
      </c>
      <c r="I26" s="61">
        <v>7.9</v>
      </c>
      <c r="J26" s="61">
        <v>8</v>
      </c>
      <c r="K26" s="61">
        <v>8.1</v>
      </c>
      <c r="L26" s="60">
        <v>9.1999999999999993</v>
      </c>
      <c r="M26" s="62">
        <v>9.1999999999999993</v>
      </c>
      <c r="N26" s="10">
        <f t="shared" si="9"/>
        <v>16</v>
      </c>
      <c r="O26" s="11">
        <f t="shared" si="10"/>
        <v>9.1999999999999993</v>
      </c>
      <c r="P26" s="12"/>
      <c r="Q26" s="13">
        <v>13.15</v>
      </c>
      <c r="R26" s="14">
        <f t="shared" si="11"/>
        <v>38.35</v>
      </c>
      <c r="S26" s="60">
        <v>7.2</v>
      </c>
      <c r="T26" s="61">
        <v>7</v>
      </c>
      <c r="U26" s="61">
        <v>7.3</v>
      </c>
      <c r="V26" s="61">
        <v>7.3</v>
      </c>
      <c r="W26" s="60">
        <v>8.6</v>
      </c>
      <c r="X26" s="62">
        <v>8.6</v>
      </c>
      <c r="Y26" s="10">
        <f t="shared" si="12"/>
        <v>14.5</v>
      </c>
      <c r="Z26" s="11">
        <f t="shared" si="13"/>
        <v>8.6</v>
      </c>
      <c r="AA26" s="12">
        <v>5.0999999999999996</v>
      </c>
      <c r="AB26" s="13">
        <v>12.26</v>
      </c>
      <c r="AC26" s="14">
        <f t="shared" si="14"/>
        <v>40.46</v>
      </c>
      <c r="AD26" s="15">
        <f t="shared" si="15"/>
        <v>78.81</v>
      </c>
      <c r="AE26" s="16">
        <f t="shared" si="16"/>
        <v>53.4</v>
      </c>
      <c r="AF26" s="14"/>
      <c r="AG26" s="341" t="s">
        <v>276</v>
      </c>
      <c r="AH26" s="325">
        <v>0.85</v>
      </c>
      <c r="AI26" s="18">
        <f t="shared" si="17"/>
        <v>66.988500000000002</v>
      </c>
    </row>
    <row r="27" spans="1:35" s="19" customFormat="1" ht="11.25" customHeight="1">
      <c r="A27" s="216">
        <v>8</v>
      </c>
      <c r="B27" s="273" t="s">
        <v>321</v>
      </c>
      <c r="C27" s="279" t="s">
        <v>276</v>
      </c>
      <c r="D27" s="279">
        <v>2008</v>
      </c>
      <c r="E27" s="273" t="s">
        <v>192</v>
      </c>
      <c r="F27" s="273" t="s">
        <v>235</v>
      </c>
      <c r="G27" s="274" t="s">
        <v>191</v>
      </c>
      <c r="H27" s="60">
        <v>7.9</v>
      </c>
      <c r="I27" s="61">
        <v>7.9</v>
      </c>
      <c r="J27" s="61">
        <v>8</v>
      </c>
      <c r="K27" s="61">
        <v>7.9</v>
      </c>
      <c r="L27" s="60">
        <v>9.1</v>
      </c>
      <c r="M27" s="62">
        <v>9.1</v>
      </c>
      <c r="N27" s="10">
        <f t="shared" si="9"/>
        <v>15.800000000000004</v>
      </c>
      <c r="O27" s="11">
        <f t="shared" si="10"/>
        <v>9.1</v>
      </c>
      <c r="P27" s="12"/>
      <c r="Q27" s="13">
        <v>13.14</v>
      </c>
      <c r="R27" s="14">
        <f t="shared" si="11"/>
        <v>38.040000000000006</v>
      </c>
      <c r="S27" s="60">
        <v>7.5</v>
      </c>
      <c r="T27" s="61">
        <v>7.6</v>
      </c>
      <c r="U27" s="61">
        <v>7.9</v>
      </c>
      <c r="V27" s="61">
        <v>7.8</v>
      </c>
      <c r="W27" s="60">
        <v>9.1</v>
      </c>
      <c r="X27" s="62">
        <v>9.1</v>
      </c>
      <c r="Y27" s="10">
        <f t="shared" si="12"/>
        <v>15.4</v>
      </c>
      <c r="Z27" s="11">
        <f t="shared" si="13"/>
        <v>9.1</v>
      </c>
      <c r="AA27" s="12">
        <v>3.8</v>
      </c>
      <c r="AB27" s="13">
        <v>12.45</v>
      </c>
      <c r="AC27" s="14">
        <f t="shared" si="14"/>
        <v>40.75</v>
      </c>
      <c r="AD27" s="15">
        <f t="shared" si="15"/>
        <v>78.790000000000006</v>
      </c>
      <c r="AE27" s="16">
        <f t="shared" si="16"/>
        <v>53.2</v>
      </c>
      <c r="AF27" s="14"/>
      <c r="AG27" s="341" t="s">
        <v>276</v>
      </c>
      <c r="AH27" s="325">
        <v>0.85</v>
      </c>
      <c r="AI27" s="18">
        <f t="shared" si="17"/>
        <v>66.971500000000006</v>
      </c>
    </row>
    <row r="28" spans="1:35" s="19" customFormat="1" ht="11.25" customHeight="1">
      <c r="A28" s="216">
        <v>9</v>
      </c>
      <c r="B28" s="263" t="s">
        <v>326</v>
      </c>
      <c r="C28" s="266" t="s">
        <v>276</v>
      </c>
      <c r="D28" s="267">
        <v>2008</v>
      </c>
      <c r="E28" s="263" t="s">
        <v>192</v>
      </c>
      <c r="F28" s="263" t="s">
        <v>235</v>
      </c>
      <c r="G28" s="300" t="s">
        <v>191</v>
      </c>
      <c r="H28" s="60">
        <v>7.3</v>
      </c>
      <c r="I28" s="61">
        <v>7.4</v>
      </c>
      <c r="J28" s="61">
        <v>7.3</v>
      </c>
      <c r="K28" s="61">
        <v>7.6</v>
      </c>
      <c r="L28" s="60">
        <v>9.1999999999999993</v>
      </c>
      <c r="M28" s="62">
        <v>9.1999999999999993</v>
      </c>
      <c r="N28" s="10">
        <f t="shared" si="9"/>
        <v>14.700000000000001</v>
      </c>
      <c r="O28" s="11">
        <f t="shared" si="10"/>
        <v>9.1999999999999993</v>
      </c>
      <c r="P28" s="12"/>
      <c r="Q28" s="13">
        <v>13.2</v>
      </c>
      <c r="R28" s="14">
        <f t="shared" si="11"/>
        <v>37.099999999999994</v>
      </c>
      <c r="S28" s="60">
        <v>7.2</v>
      </c>
      <c r="T28" s="61">
        <v>7</v>
      </c>
      <c r="U28" s="61">
        <v>7.5</v>
      </c>
      <c r="V28" s="61">
        <v>7.3</v>
      </c>
      <c r="W28" s="60">
        <v>9.4</v>
      </c>
      <c r="X28" s="62">
        <v>9.4</v>
      </c>
      <c r="Y28" s="10">
        <f t="shared" si="12"/>
        <v>14.5</v>
      </c>
      <c r="Z28" s="11">
        <f t="shared" si="13"/>
        <v>9.4</v>
      </c>
      <c r="AA28" s="12">
        <v>4.7</v>
      </c>
      <c r="AB28" s="13">
        <v>12.72</v>
      </c>
      <c r="AC28" s="14">
        <f t="shared" si="14"/>
        <v>41.32</v>
      </c>
      <c r="AD28" s="15">
        <f t="shared" si="15"/>
        <v>78.419999999999987</v>
      </c>
      <c r="AE28" s="16">
        <f t="shared" si="16"/>
        <v>52.499999999999986</v>
      </c>
      <c r="AF28" s="14"/>
      <c r="AG28" s="341" t="s">
        <v>276</v>
      </c>
      <c r="AH28" s="325">
        <v>0.85</v>
      </c>
      <c r="AI28" s="18">
        <f t="shared" si="17"/>
        <v>66.656999999999982</v>
      </c>
    </row>
    <row r="29" spans="1:35" s="19" customFormat="1" ht="11.25" customHeight="1">
      <c r="A29" s="216">
        <v>10</v>
      </c>
      <c r="B29" s="273" t="s">
        <v>316</v>
      </c>
      <c r="C29" s="279" t="s">
        <v>276</v>
      </c>
      <c r="D29" s="279">
        <v>2007</v>
      </c>
      <c r="E29" s="273" t="s">
        <v>192</v>
      </c>
      <c r="F29" s="273" t="s">
        <v>235</v>
      </c>
      <c r="G29" s="274" t="s">
        <v>191</v>
      </c>
      <c r="H29" s="60">
        <v>7.6</v>
      </c>
      <c r="I29" s="61">
        <v>7.6</v>
      </c>
      <c r="J29" s="61">
        <v>7.4</v>
      </c>
      <c r="K29" s="61">
        <v>8</v>
      </c>
      <c r="L29" s="60">
        <v>9.3000000000000007</v>
      </c>
      <c r="M29" s="62">
        <v>9.3000000000000007</v>
      </c>
      <c r="N29" s="10">
        <f t="shared" si="9"/>
        <v>15.200000000000003</v>
      </c>
      <c r="O29" s="11">
        <f t="shared" si="10"/>
        <v>9.3000000000000007</v>
      </c>
      <c r="P29" s="12"/>
      <c r="Q29" s="13">
        <v>12.5</v>
      </c>
      <c r="R29" s="14">
        <f t="shared" si="11"/>
        <v>37</v>
      </c>
      <c r="S29" s="60">
        <v>7.4</v>
      </c>
      <c r="T29" s="61">
        <v>7.4</v>
      </c>
      <c r="U29" s="61">
        <v>7.3</v>
      </c>
      <c r="V29" s="61">
        <v>7.4</v>
      </c>
      <c r="W29" s="60">
        <v>9.3000000000000007</v>
      </c>
      <c r="X29" s="62">
        <v>9.3000000000000007</v>
      </c>
      <c r="Y29" s="10">
        <f t="shared" si="12"/>
        <v>14.799999999999999</v>
      </c>
      <c r="Z29" s="11">
        <f t="shared" si="13"/>
        <v>9.3000000000000007</v>
      </c>
      <c r="AA29" s="12">
        <v>3.7</v>
      </c>
      <c r="AB29" s="13">
        <v>13.44</v>
      </c>
      <c r="AC29" s="14">
        <f t="shared" si="14"/>
        <v>41.24</v>
      </c>
      <c r="AD29" s="15">
        <f t="shared" si="15"/>
        <v>78.240000000000009</v>
      </c>
      <c r="AE29" s="16">
        <f t="shared" si="16"/>
        <v>52.300000000000011</v>
      </c>
      <c r="AF29" s="14"/>
      <c r="AG29" s="341" t="s">
        <v>276</v>
      </c>
      <c r="AH29" s="325">
        <v>0.85</v>
      </c>
      <c r="AI29" s="18">
        <f t="shared" si="17"/>
        <v>66.504000000000005</v>
      </c>
    </row>
    <row r="30" spans="1:35" s="19" customFormat="1" ht="11.25" customHeight="1">
      <c r="A30" s="216">
        <v>11</v>
      </c>
      <c r="B30" s="273" t="s">
        <v>317</v>
      </c>
      <c r="C30" s="279" t="s">
        <v>282</v>
      </c>
      <c r="D30" s="279">
        <v>2007</v>
      </c>
      <c r="E30" s="273" t="s">
        <v>216</v>
      </c>
      <c r="F30" s="273" t="s">
        <v>193</v>
      </c>
      <c r="G30" s="274" t="s">
        <v>195</v>
      </c>
      <c r="H30" s="60">
        <v>5.9</v>
      </c>
      <c r="I30" s="61">
        <v>5.9</v>
      </c>
      <c r="J30" s="61">
        <v>5.8</v>
      </c>
      <c r="K30" s="61">
        <v>5.7</v>
      </c>
      <c r="L30" s="60">
        <v>8.5</v>
      </c>
      <c r="M30" s="62">
        <v>8.5</v>
      </c>
      <c r="N30" s="10">
        <f t="shared" si="9"/>
        <v>11.700000000000001</v>
      </c>
      <c r="O30" s="11">
        <f t="shared" si="10"/>
        <v>8.5</v>
      </c>
      <c r="P30" s="12"/>
      <c r="Q30" s="13">
        <v>12.05</v>
      </c>
      <c r="R30" s="14">
        <f t="shared" si="11"/>
        <v>32.25</v>
      </c>
      <c r="S30" s="60">
        <v>7.3</v>
      </c>
      <c r="T30" s="61">
        <v>7</v>
      </c>
      <c r="U30" s="61">
        <v>7</v>
      </c>
      <c r="V30" s="61">
        <v>7</v>
      </c>
      <c r="W30" s="60">
        <v>9.1999999999999993</v>
      </c>
      <c r="X30" s="62">
        <v>9.1999999999999993</v>
      </c>
      <c r="Y30" s="10">
        <f t="shared" si="12"/>
        <v>14</v>
      </c>
      <c r="Z30" s="11">
        <f t="shared" si="13"/>
        <v>9.1999999999999993</v>
      </c>
      <c r="AA30" s="12">
        <v>5.0999999999999996</v>
      </c>
      <c r="AB30" s="13">
        <v>12.009</v>
      </c>
      <c r="AC30" s="14">
        <f t="shared" si="14"/>
        <v>40.308999999999997</v>
      </c>
      <c r="AD30" s="15">
        <f t="shared" si="15"/>
        <v>72.558999999999997</v>
      </c>
      <c r="AE30" s="16">
        <f t="shared" si="16"/>
        <v>48.5</v>
      </c>
      <c r="AF30" s="14"/>
      <c r="AG30" s="341"/>
      <c r="AH30" s="325">
        <v>0.9</v>
      </c>
      <c r="AI30" s="18">
        <f t="shared" si="17"/>
        <v>65.303100000000001</v>
      </c>
    </row>
    <row r="31" spans="1:35" s="19" customFormat="1" ht="11.25" customHeight="1">
      <c r="A31" s="216">
        <v>12</v>
      </c>
      <c r="B31" s="272" t="s">
        <v>309</v>
      </c>
      <c r="C31" s="295" t="s">
        <v>276</v>
      </c>
      <c r="D31" s="295">
        <v>2007</v>
      </c>
      <c r="E31" s="273" t="s">
        <v>192</v>
      </c>
      <c r="F31" s="273" t="s">
        <v>235</v>
      </c>
      <c r="G31" s="274" t="s">
        <v>191</v>
      </c>
      <c r="H31" s="60">
        <v>7.5</v>
      </c>
      <c r="I31" s="61">
        <v>7.4</v>
      </c>
      <c r="J31" s="61">
        <v>7.5</v>
      </c>
      <c r="K31" s="61">
        <v>7.5</v>
      </c>
      <c r="L31" s="60">
        <v>9.6</v>
      </c>
      <c r="M31" s="62">
        <v>9.6</v>
      </c>
      <c r="N31" s="10">
        <f t="shared" si="9"/>
        <v>15</v>
      </c>
      <c r="O31" s="11">
        <f t="shared" si="10"/>
        <v>9.6</v>
      </c>
      <c r="P31" s="12"/>
      <c r="Q31" s="13">
        <v>12.93</v>
      </c>
      <c r="R31" s="14">
        <f t="shared" si="11"/>
        <v>37.53</v>
      </c>
      <c r="S31" s="60">
        <v>7.1</v>
      </c>
      <c r="T31" s="61">
        <v>7</v>
      </c>
      <c r="U31" s="61">
        <v>7</v>
      </c>
      <c r="V31" s="61">
        <v>7.1</v>
      </c>
      <c r="W31" s="60">
        <v>9.4</v>
      </c>
      <c r="X31" s="62">
        <v>9.4</v>
      </c>
      <c r="Y31" s="10">
        <f t="shared" si="12"/>
        <v>14.100000000000003</v>
      </c>
      <c r="Z31" s="11">
        <f t="shared" si="13"/>
        <v>9.4</v>
      </c>
      <c r="AA31" s="12">
        <v>2.9</v>
      </c>
      <c r="AB31" s="13">
        <v>12.79</v>
      </c>
      <c r="AC31" s="14">
        <f t="shared" si="14"/>
        <v>39.19</v>
      </c>
      <c r="AD31" s="15">
        <f t="shared" si="15"/>
        <v>76.72</v>
      </c>
      <c r="AE31" s="16">
        <f t="shared" si="16"/>
        <v>51</v>
      </c>
      <c r="AF31" s="14"/>
      <c r="AG31" s="341"/>
      <c r="AH31" s="325">
        <v>0.85</v>
      </c>
      <c r="AI31" s="18">
        <f t="shared" si="17"/>
        <v>65.212000000000003</v>
      </c>
    </row>
    <row r="32" spans="1:35" s="19" customFormat="1" ht="11.25" customHeight="1">
      <c r="A32" s="216">
        <v>13</v>
      </c>
      <c r="B32" s="273" t="s">
        <v>314</v>
      </c>
      <c r="C32" s="279" t="s">
        <v>276</v>
      </c>
      <c r="D32" s="279">
        <v>2008</v>
      </c>
      <c r="E32" s="273" t="s">
        <v>192</v>
      </c>
      <c r="F32" s="273" t="s">
        <v>235</v>
      </c>
      <c r="G32" s="274" t="s">
        <v>191</v>
      </c>
      <c r="H32" s="60">
        <v>7.7</v>
      </c>
      <c r="I32" s="61">
        <v>7.5</v>
      </c>
      <c r="J32" s="61">
        <v>7.5</v>
      </c>
      <c r="K32" s="61">
        <v>7.6</v>
      </c>
      <c r="L32" s="60">
        <v>9.4</v>
      </c>
      <c r="M32" s="62">
        <v>9.4</v>
      </c>
      <c r="N32" s="10">
        <f t="shared" si="9"/>
        <v>15.099999999999998</v>
      </c>
      <c r="O32" s="11">
        <f t="shared" si="10"/>
        <v>9.4</v>
      </c>
      <c r="P32" s="12"/>
      <c r="Q32" s="13">
        <v>12.19</v>
      </c>
      <c r="R32" s="14">
        <f t="shared" si="11"/>
        <v>36.69</v>
      </c>
      <c r="S32" s="60">
        <v>7</v>
      </c>
      <c r="T32" s="61">
        <v>7</v>
      </c>
      <c r="U32" s="61">
        <v>7</v>
      </c>
      <c r="V32" s="61">
        <v>6.9</v>
      </c>
      <c r="W32" s="60">
        <v>9.1</v>
      </c>
      <c r="X32" s="62">
        <v>9.1</v>
      </c>
      <c r="Y32" s="10">
        <f t="shared" si="12"/>
        <v>14</v>
      </c>
      <c r="Z32" s="11">
        <f t="shared" si="13"/>
        <v>9.1</v>
      </c>
      <c r="AA32" s="12">
        <v>2.9</v>
      </c>
      <c r="AB32" s="13">
        <v>13.25</v>
      </c>
      <c r="AC32" s="14">
        <f t="shared" si="14"/>
        <v>39.25</v>
      </c>
      <c r="AD32" s="15">
        <f t="shared" si="15"/>
        <v>75.94</v>
      </c>
      <c r="AE32" s="16">
        <f t="shared" si="16"/>
        <v>50.5</v>
      </c>
      <c r="AF32" s="14"/>
      <c r="AG32" s="341"/>
      <c r="AH32" s="325">
        <v>0.85</v>
      </c>
      <c r="AI32" s="18">
        <f t="shared" si="17"/>
        <v>64.548999999999992</v>
      </c>
    </row>
    <row r="33" spans="1:35" s="19" customFormat="1" ht="11.25" customHeight="1">
      <c r="A33" s="216">
        <v>14</v>
      </c>
      <c r="B33" s="263" t="s">
        <v>433</v>
      </c>
      <c r="C33" s="266" t="s">
        <v>276</v>
      </c>
      <c r="D33" s="267">
        <v>2008</v>
      </c>
      <c r="E33" s="263" t="s">
        <v>192</v>
      </c>
      <c r="F33" s="263" t="s">
        <v>235</v>
      </c>
      <c r="G33" s="263" t="s">
        <v>195</v>
      </c>
      <c r="H33" s="60">
        <v>7.4</v>
      </c>
      <c r="I33" s="61">
        <v>7.6</v>
      </c>
      <c r="J33" s="61">
        <v>7.7</v>
      </c>
      <c r="K33" s="61">
        <v>8</v>
      </c>
      <c r="L33" s="60">
        <v>9.4</v>
      </c>
      <c r="M33" s="62">
        <v>9.4</v>
      </c>
      <c r="N33" s="10">
        <f t="shared" si="9"/>
        <v>15.299999999999997</v>
      </c>
      <c r="O33" s="11">
        <f t="shared" si="10"/>
        <v>9.4</v>
      </c>
      <c r="P33" s="12"/>
      <c r="Q33" s="13">
        <v>12.75</v>
      </c>
      <c r="R33" s="14">
        <f t="shared" si="11"/>
        <v>37.449999999999996</v>
      </c>
      <c r="S33" s="60">
        <v>6.4</v>
      </c>
      <c r="T33" s="61">
        <v>6.5</v>
      </c>
      <c r="U33" s="61">
        <v>6.2</v>
      </c>
      <c r="V33" s="61">
        <v>6.2</v>
      </c>
      <c r="W33" s="60">
        <v>9</v>
      </c>
      <c r="X33" s="62">
        <v>9</v>
      </c>
      <c r="Y33" s="10">
        <f t="shared" si="12"/>
        <v>12.600000000000001</v>
      </c>
      <c r="Z33" s="11">
        <f t="shared" si="13"/>
        <v>9</v>
      </c>
      <c r="AA33" s="12">
        <v>2.9</v>
      </c>
      <c r="AB33" s="13">
        <v>11.5</v>
      </c>
      <c r="AC33" s="14">
        <f t="shared" si="14"/>
        <v>36</v>
      </c>
      <c r="AD33" s="15">
        <f t="shared" si="15"/>
        <v>73.449999999999989</v>
      </c>
      <c r="AE33" s="16">
        <f t="shared" si="16"/>
        <v>49.199999999999989</v>
      </c>
      <c r="AF33" s="14"/>
      <c r="AG33" s="341"/>
      <c r="AH33" s="325">
        <v>0.85</v>
      </c>
      <c r="AI33" s="18">
        <f t="shared" si="17"/>
        <v>62.43249999999999</v>
      </c>
    </row>
    <row r="34" spans="1:35" s="19" customFormat="1" ht="11.25" customHeight="1">
      <c r="A34" s="216">
        <v>15</v>
      </c>
      <c r="B34" s="273" t="s">
        <v>324</v>
      </c>
      <c r="C34" s="279" t="s">
        <v>294</v>
      </c>
      <c r="D34" s="279">
        <v>2008</v>
      </c>
      <c r="E34" s="273" t="s">
        <v>216</v>
      </c>
      <c r="F34" s="273" t="s">
        <v>193</v>
      </c>
      <c r="G34" s="273" t="s">
        <v>195</v>
      </c>
      <c r="H34" s="60">
        <v>7.7</v>
      </c>
      <c r="I34" s="61">
        <v>7.5</v>
      </c>
      <c r="J34" s="61">
        <v>7.9</v>
      </c>
      <c r="K34" s="61">
        <v>7.7</v>
      </c>
      <c r="L34" s="60">
        <v>9.6999999999999993</v>
      </c>
      <c r="M34" s="62">
        <v>9.6999999999999993</v>
      </c>
      <c r="N34" s="10">
        <f t="shared" si="9"/>
        <v>15.4</v>
      </c>
      <c r="O34" s="11">
        <f t="shared" si="10"/>
        <v>9.6999999999999993</v>
      </c>
      <c r="P34" s="12"/>
      <c r="Q34" s="13">
        <v>13</v>
      </c>
      <c r="R34" s="14">
        <f t="shared" si="11"/>
        <v>38.1</v>
      </c>
      <c r="S34" s="60">
        <v>8</v>
      </c>
      <c r="T34" s="61">
        <v>7.9</v>
      </c>
      <c r="U34" s="61">
        <v>8.1</v>
      </c>
      <c r="V34" s="61">
        <v>8.1</v>
      </c>
      <c r="W34" s="60">
        <v>9.6999999999999993</v>
      </c>
      <c r="X34" s="62">
        <v>9.6999999999999993</v>
      </c>
      <c r="Y34" s="10">
        <f t="shared" si="12"/>
        <v>16.100000000000001</v>
      </c>
      <c r="Z34" s="11">
        <f t="shared" si="13"/>
        <v>9.6999999999999993</v>
      </c>
      <c r="AA34" s="12">
        <v>1.4</v>
      </c>
      <c r="AB34" s="13">
        <v>13.11</v>
      </c>
      <c r="AC34" s="14">
        <f t="shared" si="14"/>
        <v>40.31</v>
      </c>
      <c r="AD34" s="15">
        <f t="shared" si="15"/>
        <v>78.41</v>
      </c>
      <c r="AE34" s="16">
        <f t="shared" si="16"/>
        <v>52.3</v>
      </c>
      <c r="AF34" s="14"/>
      <c r="AG34" s="341" t="s">
        <v>294</v>
      </c>
      <c r="AH34" s="325">
        <v>0.75</v>
      </c>
      <c r="AI34" s="18">
        <f t="shared" si="17"/>
        <v>58.807499999999997</v>
      </c>
    </row>
    <row r="35" spans="1:35" s="19" customFormat="1" ht="11.25" customHeight="1">
      <c r="A35" s="216">
        <v>16</v>
      </c>
      <c r="B35" s="263" t="s">
        <v>323</v>
      </c>
      <c r="C35" s="266" t="s">
        <v>306</v>
      </c>
      <c r="D35" s="267">
        <v>2008</v>
      </c>
      <c r="E35" s="263" t="s">
        <v>192</v>
      </c>
      <c r="F35" s="263" t="s">
        <v>235</v>
      </c>
      <c r="G35" s="300" t="s">
        <v>191</v>
      </c>
      <c r="H35" s="60">
        <v>6.7</v>
      </c>
      <c r="I35" s="61">
        <v>6.7</v>
      </c>
      <c r="J35" s="61">
        <v>6.9</v>
      </c>
      <c r="K35" s="61">
        <v>6.7</v>
      </c>
      <c r="L35" s="60">
        <v>9.1</v>
      </c>
      <c r="M35" s="62">
        <v>9.1</v>
      </c>
      <c r="N35" s="10">
        <f t="shared" si="9"/>
        <v>13.4</v>
      </c>
      <c r="O35" s="11">
        <f t="shared" si="10"/>
        <v>9.1</v>
      </c>
      <c r="P35" s="12"/>
      <c r="Q35" s="13">
        <v>12.95</v>
      </c>
      <c r="R35" s="14">
        <f t="shared" si="11"/>
        <v>35.450000000000003</v>
      </c>
      <c r="S35" s="60">
        <v>7.3</v>
      </c>
      <c r="T35" s="61">
        <v>7.3</v>
      </c>
      <c r="U35" s="61">
        <v>7.4</v>
      </c>
      <c r="V35" s="61">
        <v>7.4</v>
      </c>
      <c r="W35" s="60">
        <v>9.1</v>
      </c>
      <c r="X35" s="62">
        <v>9.1</v>
      </c>
      <c r="Y35" s="10">
        <f t="shared" si="12"/>
        <v>14.699999999999998</v>
      </c>
      <c r="Z35" s="11">
        <f t="shared" si="13"/>
        <v>9.1</v>
      </c>
      <c r="AA35" s="12">
        <v>2.2000000000000002</v>
      </c>
      <c r="AB35" s="13">
        <v>11.83</v>
      </c>
      <c r="AC35" s="14">
        <f t="shared" si="14"/>
        <v>37.83</v>
      </c>
      <c r="AD35" s="15">
        <f t="shared" si="15"/>
        <v>73.28</v>
      </c>
      <c r="AE35" s="16">
        <f t="shared" si="16"/>
        <v>48.5</v>
      </c>
      <c r="AF35" s="14"/>
      <c r="AG35" s="341"/>
      <c r="AH35" s="325">
        <v>0.8</v>
      </c>
      <c r="AI35" s="18">
        <f t="shared" si="17"/>
        <v>58.624000000000002</v>
      </c>
    </row>
    <row r="36" spans="1:35" s="19" customFormat="1" ht="11.25" customHeight="1">
      <c r="A36" s="216">
        <v>17</v>
      </c>
      <c r="B36" s="268" t="s">
        <v>320</v>
      </c>
      <c r="C36" s="269" t="s">
        <v>306</v>
      </c>
      <c r="D36" s="270">
        <v>2008</v>
      </c>
      <c r="E36" s="262" t="s">
        <v>217</v>
      </c>
      <c r="F36" s="263" t="s">
        <v>193</v>
      </c>
      <c r="G36" s="274" t="s">
        <v>212</v>
      </c>
      <c r="H36" s="60">
        <v>7.2</v>
      </c>
      <c r="I36" s="61">
        <v>7.1</v>
      </c>
      <c r="J36" s="61">
        <v>7.2</v>
      </c>
      <c r="K36" s="61">
        <v>7</v>
      </c>
      <c r="L36" s="60">
        <v>9.4</v>
      </c>
      <c r="M36" s="62">
        <v>9.4</v>
      </c>
      <c r="N36" s="10">
        <f t="shared" si="9"/>
        <v>14.3</v>
      </c>
      <c r="O36" s="11">
        <f t="shared" si="10"/>
        <v>9.4</v>
      </c>
      <c r="P36" s="12"/>
      <c r="Q36" s="13">
        <v>10.78</v>
      </c>
      <c r="R36" s="14">
        <f t="shared" si="11"/>
        <v>34.480000000000004</v>
      </c>
      <c r="S36" s="60">
        <v>7.6</v>
      </c>
      <c r="T36" s="61">
        <v>7.9</v>
      </c>
      <c r="U36" s="61">
        <v>7.7</v>
      </c>
      <c r="V36" s="61">
        <v>7.8</v>
      </c>
      <c r="W36" s="60">
        <v>9</v>
      </c>
      <c r="X36" s="62">
        <v>9</v>
      </c>
      <c r="Y36" s="10">
        <f t="shared" si="12"/>
        <v>15.499999999999998</v>
      </c>
      <c r="Z36" s="11">
        <f t="shared" si="13"/>
        <v>9</v>
      </c>
      <c r="AA36" s="12">
        <v>2.2000000000000002</v>
      </c>
      <c r="AB36" s="13">
        <v>11.75</v>
      </c>
      <c r="AC36" s="14">
        <f t="shared" si="14"/>
        <v>38.450000000000003</v>
      </c>
      <c r="AD36" s="15">
        <f t="shared" si="15"/>
        <v>72.930000000000007</v>
      </c>
      <c r="AE36" s="16">
        <f t="shared" si="16"/>
        <v>50.400000000000006</v>
      </c>
      <c r="AF36" s="14"/>
      <c r="AG36" s="341"/>
      <c r="AH36" s="325">
        <v>0.8</v>
      </c>
      <c r="AI36" s="18">
        <f t="shared" si="17"/>
        <v>58.344000000000008</v>
      </c>
    </row>
    <row r="37" spans="1:35" s="19" customFormat="1" ht="11.25" customHeight="1">
      <c r="A37" s="216">
        <v>18</v>
      </c>
      <c r="B37" s="263" t="s">
        <v>432</v>
      </c>
      <c r="C37" s="266" t="s">
        <v>294</v>
      </c>
      <c r="D37" s="267">
        <v>2008</v>
      </c>
      <c r="E37" s="263" t="s">
        <v>216</v>
      </c>
      <c r="F37" s="263" t="s">
        <v>193</v>
      </c>
      <c r="G37" s="263" t="s">
        <v>195</v>
      </c>
      <c r="H37" s="60">
        <v>7.7</v>
      </c>
      <c r="I37" s="61">
        <v>7.8</v>
      </c>
      <c r="J37" s="61">
        <v>8.1</v>
      </c>
      <c r="K37" s="61">
        <v>7.8</v>
      </c>
      <c r="L37" s="60">
        <v>9.6</v>
      </c>
      <c r="M37" s="62">
        <v>9.6</v>
      </c>
      <c r="N37" s="10">
        <f t="shared" si="9"/>
        <v>15.600000000000003</v>
      </c>
      <c r="O37" s="11">
        <f t="shared" si="10"/>
        <v>9.6</v>
      </c>
      <c r="P37" s="12"/>
      <c r="Q37" s="13">
        <v>12.23</v>
      </c>
      <c r="R37" s="14">
        <f t="shared" si="11"/>
        <v>37.430000000000007</v>
      </c>
      <c r="S37" s="60">
        <v>7.9</v>
      </c>
      <c r="T37" s="61">
        <v>7.7</v>
      </c>
      <c r="U37" s="61">
        <v>8.1</v>
      </c>
      <c r="V37" s="61">
        <v>8</v>
      </c>
      <c r="W37" s="60">
        <v>9.5</v>
      </c>
      <c r="X37" s="62">
        <v>9.5</v>
      </c>
      <c r="Y37" s="10">
        <f t="shared" si="12"/>
        <v>15.900000000000004</v>
      </c>
      <c r="Z37" s="11">
        <f t="shared" si="13"/>
        <v>9.5</v>
      </c>
      <c r="AA37" s="12">
        <v>1.9</v>
      </c>
      <c r="AB37" s="13">
        <v>12.41</v>
      </c>
      <c r="AC37" s="14">
        <f t="shared" si="14"/>
        <v>39.710000000000008</v>
      </c>
      <c r="AD37" s="15">
        <f t="shared" si="15"/>
        <v>77.140000000000015</v>
      </c>
      <c r="AE37" s="16">
        <f t="shared" si="16"/>
        <v>52.500000000000014</v>
      </c>
      <c r="AF37" s="14"/>
      <c r="AG37" s="341" t="s">
        <v>294</v>
      </c>
      <c r="AH37" s="325">
        <v>0.75</v>
      </c>
      <c r="AI37" s="18">
        <f t="shared" si="17"/>
        <v>57.855000000000011</v>
      </c>
    </row>
    <row r="38" spans="1:35" s="19" customFormat="1" ht="11.25" customHeight="1">
      <c r="A38" s="216">
        <v>19</v>
      </c>
      <c r="B38" s="263" t="s">
        <v>325</v>
      </c>
      <c r="C38" s="266" t="s">
        <v>306</v>
      </c>
      <c r="D38" s="267">
        <v>2007</v>
      </c>
      <c r="E38" s="263" t="s">
        <v>192</v>
      </c>
      <c r="F38" s="263" t="s">
        <v>235</v>
      </c>
      <c r="G38" s="263" t="s">
        <v>191</v>
      </c>
      <c r="H38" s="60">
        <v>6</v>
      </c>
      <c r="I38" s="61">
        <v>6</v>
      </c>
      <c r="J38" s="61">
        <v>5.8</v>
      </c>
      <c r="K38" s="61">
        <v>5.6</v>
      </c>
      <c r="L38" s="60">
        <v>8.1999999999999993</v>
      </c>
      <c r="M38" s="62">
        <v>8.1999999999999993</v>
      </c>
      <c r="N38" s="10">
        <f t="shared" si="9"/>
        <v>11.799999999999997</v>
      </c>
      <c r="O38" s="11">
        <f t="shared" si="10"/>
        <v>8.1999999999999993</v>
      </c>
      <c r="P38" s="12"/>
      <c r="Q38" s="13">
        <v>9.6199999999999992</v>
      </c>
      <c r="R38" s="14">
        <f t="shared" si="11"/>
        <v>29.619999999999997</v>
      </c>
      <c r="S38" s="60">
        <v>7</v>
      </c>
      <c r="T38" s="61">
        <v>7</v>
      </c>
      <c r="U38" s="61">
        <v>6.9</v>
      </c>
      <c r="V38" s="61">
        <v>6.6</v>
      </c>
      <c r="W38" s="60">
        <v>9</v>
      </c>
      <c r="X38" s="62">
        <v>9</v>
      </c>
      <c r="Y38" s="10">
        <f t="shared" si="12"/>
        <v>13.899999999999999</v>
      </c>
      <c r="Z38" s="11">
        <f t="shared" si="13"/>
        <v>9</v>
      </c>
      <c r="AA38" s="12">
        <v>2.2000000000000002</v>
      </c>
      <c r="AB38" s="13">
        <v>11.03</v>
      </c>
      <c r="AC38" s="14">
        <f t="shared" si="14"/>
        <v>36.129999999999995</v>
      </c>
      <c r="AD38" s="15">
        <f t="shared" si="15"/>
        <v>65.75</v>
      </c>
      <c r="AE38" s="16">
        <f t="shared" si="16"/>
        <v>45.1</v>
      </c>
      <c r="AF38" s="14"/>
      <c r="AG38" s="341"/>
      <c r="AH38" s="325">
        <v>0.8</v>
      </c>
      <c r="AI38" s="18">
        <f t="shared" si="17"/>
        <v>52.6</v>
      </c>
    </row>
    <row r="39" spans="1:35" s="19" customFormat="1" ht="11.25" customHeight="1">
      <c r="A39" s="216">
        <v>20</v>
      </c>
      <c r="B39" s="262" t="s">
        <v>319</v>
      </c>
      <c r="C39" s="270" t="s">
        <v>306</v>
      </c>
      <c r="D39" s="270">
        <v>2008</v>
      </c>
      <c r="E39" s="273" t="s">
        <v>192</v>
      </c>
      <c r="F39" s="273" t="s">
        <v>235</v>
      </c>
      <c r="G39" s="273" t="s">
        <v>191</v>
      </c>
      <c r="H39" s="60">
        <v>5</v>
      </c>
      <c r="I39" s="61">
        <v>4.9000000000000004</v>
      </c>
      <c r="J39" s="61">
        <v>4.9000000000000004</v>
      </c>
      <c r="K39" s="61">
        <v>5.4</v>
      </c>
      <c r="L39" s="60">
        <v>6.4</v>
      </c>
      <c r="M39" s="62">
        <v>6.4</v>
      </c>
      <c r="N39" s="10">
        <f t="shared" si="9"/>
        <v>9.9000000000000021</v>
      </c>
      <c r="O39" s="11">
        <f t="shared" si="10"/>
        <v>6.4</v>
      </c>
      <c r="P39" s="12"/>
      <c r="Q39" s="13">
        <v>10.09</v>
      </c>
      <c r="R39" s="14">
        <f t="shared" si="11"/>
        <v>26.390000000000004</v>
      </c>
      <c r="S39" s="60">
        <v>7.2</v>
      </c>
      <c r="T39" s="61">
        <v>7</v>
      </c>
      <c r="U39" s="61">
        <v>7.1</v>
      </c>
      <c r="V39" s="61">
        <v>7</v>
      </c>
      <c r="W39" s="60">
        <v>9.1999999999999993</v>
      </c>
      <c r="X39" s="62">
        <v>9.1999999999999993</v>
      </c>
      <c r="Y39" s="10">
        <f t="shared" si="12"/>
        <v>14.099999999999998</v>
      </c>
      <c r="Z39" s="11">
        <f t="shared" si="13"/>
        <v>9.1999999999999993</v>
      </c>
      <c r="AA39" s="12">
        <v>2.2000000000000002</v>
      </c>
      <c r="AB39" s="13">
        <v>12.35</v>
      </c>
      <c r="AC39" s="14">
        <f t="shared" si="14"/>
        <v>37.849999999999994</v>
      </c>
      <c r="AD39" s="15">
        <f t="shared" si="15"/>
        <v>64.239999999999995</v>
      </c>
      <c r="AE39" s="16">
        <f t="shared" si="16"/>
        <v>41.79999999999999</v>
      </c>
      <c r="AF39" s="14"/>
      <c r="AG39" s="341"/>
      <c r="AH39" s="325">
        <v>0.8</v>
      </c>
      <c r="AI39" s="18">
        <f t="shared" si="17"/>
        <v>51.391999999999996</v>
      </c>
    </row>
    <row r="40" spans="1:35" s="19" customFormat="1" ht="11.25" customHeight="1">
      <c r="A40" s="216">
        <v>21</v>
      </c>
      <c r="B40" s="276" t="s">
        <v>327</v>
      </c>
      <c r="C40" s="277" t="s">
        <v>328</v>
      </c>
      <c r="D40" s="277">
        <v>2008</v>
      </c>
      <c r="E40" s="262" t="s">
        <v>216</v>
      </c>
      <c r="F40" s="262" t="s">
        <v>193</v>
      </c>
      <c r="G40" s="262" t="s">
        <v>195</v>
      </c>
      <c r="H40" s="60">
        <v>8.1</v>
      </c>
      <c r="I40" s="61">
        <v>8.1</v>
      </c>
      <c r="J40" s="61">
        <v>8</v>
      </c>
      <c r="K40" s="61">
        <v>8</v>
      </c>
      <c r="L40" s="60">
        <v>9.6</v>
      </c>
      <c r="M40" s="62">
        <v>9.6</v>
      </c>
      <c r="N40" s="10">
        <f t="shared" si="9"/>
        <v>16.100000000000001</v>
      </c>
      <c r="O40" s="11">
        <f t="shared" si="10"/>
        <v>9.6</v>
      </c>
      <c r="P40" s="12"/>
      <c r="Q40" s="13">
        <v>10.15</v>
      </c>
      <c r="R40" s="14">
        <f t="shared" si="11"/>
        <v>35.85</v>
      </c>
      <c r="S40" s="60">
        <v>7.4</v>
      </c>
      <c r="T40" s="61">
        <v>7.6</v>
      </c>
      <c r="U40" s="61">
        <v>7.5</v>
      </c>
      <c r="V40" s="61">
        <v>7.3</v>
      </c>
      <c r="W40" s="60">
        <v>9.9</v>
      </c>
      <c r="X40" s="62">
        <v>9.9</v>
      </c>
      <c r="Y40" s="10">
        <f t="shared" si="12"/>
        <v>14.9</v>
      </c>
      <c r="Z40" s="11">
        <f t="shared" si="13"/>
        <v>9.9</v>
      </c>
      <c r="AA40" s="12">
        <v>1</v>
      </c>
      <c r="AB40" s="13">
        <v>10.93</v>
      </c>
      <c r="AC40" s="14">
        <f t="shared" si="14"/>
        <v>36.730000000000004</v>
      </c>
      <c r="AD40" s="15">
        <f t="shared" si="15"/>
        <v>72.580000000000013</v>
      </c>
      <c r="AE40" s="16">
        <f t="shared" si="16"/>
        <v>51.500000000000014</v>
      </c>
      <c r="AF40" s="14"/>
      <c r="AG40" s="14"/>
      <c r="AH40" s="325">
        <v>0.7</v>
      </c>
      <c r="AI40" s="18">
        <f t="shared" si="17"/>
        <v>50.806000000000004</v>
      </c>
    </row>
    <row r="41" spans="1:35" s="19" customFormat="1" ht="11.25" customHeight="1">
      <c r="A41" s="216">
        <v>22</v>
      </c>
      <c r="B41" s="273" t="s">
        <v>318</v>
      </c>
      <c r="C41" s="279" t="s">
        <v>282</v>
      </c>
      <c r="D41" s="279">
        <v>2007</v>
      </c>
      <c r="E41" s="273" t="s">
        <v>192</v>
      </c>
      <c r="F41" s="273" t="s">
        <v>235</v>
      </c>
      <c r="G41" s="273" t="s">
        <v>191</v>
      </c>
      <c r="H41" s="60">
        <v>8.1999999999999993</v>
      </c>
      <c r="I41" s="61">
        <v>8.1</v>
      </c>
      <c r="J41" s="61">
        <v>8.3000000000000007</v>
      </c>
      <c r="K41" s="61">
        <v>8.4</v>
      </c>
      <c r="L41" s="60">
        <v>9.6999999999999993</v>
      </c>
      <c r="M41" s="62">
        <v>9.6999999999999993</v>
      </c>
      <c r="N41" s="10">
        <f t="shared" si="9"/>
        <v>16.5</v>
      </c>
      <c r="O41" s="11">
        <f t="shared" si="10"/>
        <v>9.6999999999999993</v>
      </c>
      <c r="P41" s="12"/>
      <c r="Q41" s="13">
        <v>15.31</v>
      </c>
      <c r="R41" s="14">
        <f t="shared" si="11"/>
        <v>41.51</v>
      </c>
      <c r="S41" s="60">
        <v>0</v>
      </c>
      <c r="T41" s="61">
        <v>0</v>
      </c>
      <c r="U41" s="61">
        <v>0</v>
      </c>
      <c r="V41" s="61">
        <v>0</v>
      </c>
      <c r="W41" s="60">
        <v>0</v>
      </c>
      <c r="X41" s="62">
        <v>0</v>
      </c>
      <c r="Y41" s="10">
        <f t="shared" si="12"/>
        <v>0</v>
      </c>
      <c r="Z41" s="11">
        <f t="shared" si="13"/>
        <v>0</v>
      </c>
      <c r="AA41" s="12">
        <v>0</v>
      </c>
      <c r="AB41" s="13">
        <v>0</v>
      </c>
      <c r="AC41" s="14">
        <f t="shared" si="14"/>
        <v>0</v>
      </c>
      <c r="AD41" s="15">
        <f t="shared" si="15"/>
        <v>41.51</v>
      </c>
      <c r="AE41" s="16">
        <f t="shared" si="16"/>
        <v>26.199999999999996</v>
      </c>
      <c r="AF41" s="14"/>
      <c r="AG41" s="14"/>
      <c r="AH41" s="325">
        <v>0.9</v>
      </c>
      <c r="AI41" s="18">
        <f t="shared" si="17"/>
        <v>37.359000000000002</v>
      </c>
    </row>
    <row r="42" spans="1:35" s="19" customFormat="1" ht="11.25" customHeight="1">
      <c r="A42" s="216">
        <v>23</v>
      </c>
      <c r="B42" s="273" t="s">
        <v>322</v>
      </c>
      <c r="C42" s="295" t="s">
        <v>306</v>
      </c>
      <c r="D42" s="279">
        <v>2008</v>
      </c>
      <c r="E42" s="273" t="s">
        <v>216</v>
      </c>
      <c r="F42" s="273" t="s">
        <v>193</v>
      </c>
      <c r="G42" s="273" t="s">
        <v>195</v>
      </c>
      <c r="H42" s="60">
        <v>1.7</v>
      </c>
      <c r="I42" s="61">
        <v>1.6</v>
      </c>
      <c r="J42" s="61">
        <v>1.8</v>
      </c>
      <c r="K42" s="61">
        <v>1.7</v>
      </c>
      <c r="L42" s="60">
        <v>2</v>
      </c>
      <c r="M42" s="62">
        <v>2</v>
      </c>
      <c r="N42" s="10">
        <f t="shared" si="9"/>
        <v>3.3999999999999995</v>
      </c>
      <c r="O42" s="11">
        <f t="shared" si="10"/>
        <v>2</v>
      </c>
      <c r="P42" s="12"/>
      <c r="Q42" s="13">
        <v>2.06</v>
      </c>
      <c r="R42" s="14">
        <f t="shared" si="11"/>
        <v>7.4599999999999991</v>
      </c>
      <c r="S42" s="60">
        <v>7.3</v>
      </c>
      <c r="T42" s="61">
        <v>7.2</v>
      </c>
      <c r="U42" s="61">
        <v>7.1</v>
      </c>
      <c r="V42" s="61">
        <v>7.2</v>
      </c>
      <c r="W42" s="60">
        <v>8.9</v>
      </c>
      <c r="X42" s="62">
        <v>8.9</v>
      </c>
      <c r="Y42" s="10">
        <f t="shared" si="12"/>
        <v>14.400000000000002</v>
      </c>
      <c r="Z42" s="11">
        <f t="shared" si="13"/>
        <v>8.9</v>
      </c>
      <c r="AA42" s="12">
        <v>1.9</v>
      </c>
      <c r="AB42" s="13">
        <v>11.1</v>
      </c>
      <c r="AC42" s="14">
        <f t="shared" si="14"/>
        <v>36.300000000000004</v>
      </c>
      <c r="AD42" s="15">
        <f t="shared" si="15"/>
        <v>43.760000000000005</v>
      </c>
      <c r="AE42" s="16">
        <f t="shared" si="16"/>
        <v>30.6</v>
      </c>
      <c r="AF42" s="14"/>
      <c r="AG42" s="14"/>
      <c r="AH42" s="325">
        <v>0.8</v>
      </c>
      <c r="AI42" s="18">
        <f t="shared" si="17"/>
        <v>35.008000000000003</v>
      </c>
    </row>
    <row r="43" spans="1:35" s="29" customFormat="1" ht="11.25" customHeight="1">
      <c r="A43" s="21"/>
      <c r="B43" s="22"/>
      <c r="C43" s="23"/>
      <c r="D43" s="23"/>
      <c r="E43" s="23"/>
      <c r="F43" s="23"/>
      <c r="G43" s="22"/>
      <c r="H43" s="24"/>
      <c r="I43" s="24"/>
      <c r="J43" s="24"/>
      <c r="K43" s="24"/>
      <c r="L43" s="24"/>
      <c r="M43" s="24"/>
      <c r="N43" s="24"/>
      <c r="O43" s="24"/>
      <c r="P43" s="25"/>
      <c r="Q43" s="26"/>
      <c r="R43" s="27"/>
      <c r="S43" s="24"/>
      <c r="T43" s="24"/>
      <c r="U43" s="24"/>
      <c r="V43" s="24"/>
      <c r="W43" s="24"/>
      <c r="X43" s="24"/>
      <c r="Y43" s="24"/>
      <c r="Z43" s="24"/>
      <c r="AA43" s="25"/>
      <c r="AB43" s="26"/>
      <c r="AC43" s="27"/>
      <c r="AD43" s="27"/>
      <c r="AE43" s="27"/>
      <c r="AF43" s="24"/>
      <c r="AG43" s="24"/>
      <c r="AH43" s="24"/>
      <c r="AI43" s="28"/>
    </row>
    <row r="44" spans="1:35" s="38" customFormat="1" ht="12.6" customHeight="1">
      <c r="A44" s="30"/>
      <c r="B44" s="31"/>
      <c r="C44" s="31"/>
      <c r="D44" s="32"/>
      <c r="E44" s="32"/>
      <c r="F44" s="33"/>
      <c r="G44" s="31"/>
      <c r="H44" s="34"/>
      <c r="I44" s="34"/>
      <c r="J44" s="34"/>
      <c r="K44" s="34"/>
      <c r="L44" s="34"/>
      <c r="M44" s="34"/>
      <c r="N44" s="34"/>
      <c r="O44" s="34"/>
      <c r="P44" s="35"/>
      <c r="Q44" s="35"/>
      <c r="R44" s="35"/>
      <c r="S44" s="34"/>
      <c r="T44" s="34"/>
      <c r="U44" s="34"/>
      <c r="V44" s="34"/>
      <c r="W44" s="34"/>
      <c r="X44" s="34"/>
      <c r="Y44" s="34"/>
      <c r="Z44" s="34"/>
      <c r="AA44" s="35"/>
      <c r="AB44" s="35"/>
      <c r="AC44" s="35"/>
      <c r="AD44" s="35"/>
      <c r="AE44" s="35"/>
      <c r="AF44" s="36"/>
      <c r="AG44" s="36"/>
      <c r="AH44" s="36"/>
      <c r="AI44" s="37"/>
    </row>
    <row r="45" spans="1:35" s="1" customFormat="1" ht="12.6" customHeight="1">
      <c r="A45" s="490" t="s">
        <v>26</v>
      </c>
      <c r="B45" s="490"/>
      <c r="C45" s="322"/>
      <c r="D45" s="322" t="s">
        <v>0</v>
      </c>
      <c r="E45" s="322"/>
      <c r="F45" s="524" t="s">
        <v>263</v>
      </c>
      <c r="G45" s="524"/>
      <c r="H45" s="524"/>
      <c r="I45" s="524"/>
      <c r="J45" s="39"/>
      <c r="K45" s="39"/>
      <c r="M45" s="316"/>
      <c r="N45" s="316" t="s">
        <v>27</v>
      </c>
      <c r="P45" s="41"/>
      <c r="Q45" s="41"/>
      <c r="R45" s="41"/>
      <c r="S45" s="39"/>
      <c r="T45" s="39"/>
      <c r="U45" s="39"/>
      <c r="V45" s="39"/>
      <c r="X45" s="316"/>
      <c r="Y45" s="491" t="s">
        <v>262</v>
      </c>
      <c r="Z45" s="492"/>
      <c r="AA45" s="492"/>
      <c r="AB45" s="492"/>
      <c r="AC45" s="41"/>
      <c r="AD45" s="41"/>
      <c r="AE45" s="41"/>
      <c r="AF45" s="39"/>
      <c r="AG45" s="39"/>
      <c r="AH45" s="39"/>
      <c r="AI45" s="39"/>
    </row>
    <row r="46" spans="1:35" s="45" customFormat="1" ht="15">
      <c r="A46" s="42"/>
      <c r="B46" s="43"/>
      <c r="C46" s="43"/>
      <c r="D46" s="43"/>
      <c r="E46" s="43"/>
      <c r="F46" s="315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4"/>
      <c r="AG46" s="44"/>
      <c r="AH46" s="44"/>
      <c r="AI46" s="43"/>
    </row>
    <row r="47" spans="1:35" s="45" customFormat="1" ht="15">
      <c r="A47" s="46"/>
      <c r="B47" s="43"/>
      <c r="C47" s="43"/>
      <c r="D47" s="43"/>
      <c r="E47" s="43"/>
      <c r="F47" s="315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4"/>
      <c r="AG47" s="44"/>
      <c r="AH47" s="44"/>
      <c r="AI47" s="43"/>
    </row>
    <row r="48" spans="1:35" s="45" customFormat="1" ht="15">
      <c r="A48" s="46"/>
      <c r="B48" s="47"/>
      <c r="C48" s="47"/>
      <c r="D48" s="47"/>
      <c r="E48" s="47"/>
      <c r="F48" s="48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9"/>
      <c r="AG48" s="49"/>
      <c r="AH48" s="49"/>
      <c r="AI48" s="47"/>
    </row>
    <row r="49" spans="1:35" s="45" customFormat="1" ht="15">
      <c r="A49" s="46"/>
      <c r="B49" s="47"/>
      <c r="C49" s="47"/>
      <c r="D49" s="47"/>
      <c r="E49" s="47"/>
      <c r="F49" s="48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9"/>
      <c r="AG49" s="49"/>
      <c r="AH49" s="49"/>
      <c r="AI49" s="47"/>
    </row>
    <row r="50" spans="1:35" s="45" customFormat="1" ht="15">
      <c r="A50" s="46"/>
      <c r="B50" s="47"/>
      <c r="C50" s="47"/>
      <c r="D50" s="47"/>
      <c r="E50" s="47"/>
      <c r="F50" s="48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9"/>
      <c r="AG50" s="49"/>
      <c r="AH50" s="49"/>
      <c r="AI50" s="47"/>
    </row>
    <row r="51" spans="1:35" s="45" customFormat="1" ht="15">
      <c r="A51" s="46"/>
      <c r="B51" s="47"/>
      <c r="C51" s="47"/>
      <c r="D51" s="47"/>
      <c r="E51" s="47"/>
      <c r="F51" s="48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9"/>
      <c r="AG51" s="49"/>
      <c r="AH51" s="49"/>
      <c r="AI51" s="47"/>
    </row>
    <row r="52" spans="1:35" s="45" customFormat="1" ht="15">
      <c r="A52" s="46"/>
      <c r="B52" s="47"/>
      <c r="C52" s="47"/>
      <c r="D52" s="47"/>
      <c r="E52" s="47"/>
      <c r="F52" s="48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9"/>
      <c r="AG52" s="49"/>
      <c r="AH52" s="49"/>
      <c r="AI52" s="47"/>
    </row>
    <row r="53" spans="1:35" s="45" customFormat="1" ht="15">
      <c r="A53" s="46"/>
      <c r="B53" s="47"/>
      <c r="C53" s="47"/>
      <c r="D53" s="47"/>
      <c r="E53" s="47"/>
      <c r="F53" s="48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9"/>
      <c r="AG53" s="49"/>
      <c r="AH53" s="49"/>
      <c r="AI53" s="47"/>
    </row>
    <row r="54" spans="1:35" s="45" customFormat="1" ht="15">
      <c r="A54" s="46"/>
      <c r="B54" s="47"/>
      <c r="C54" s="47"/>
      <c r="D54" s="47"/>
      <c r="E54" s="47"/>
      <c r="F54" s="48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9"/>
      <c r="AG54" s="49"/>
      <c r="AH54" s="49"/>
      <c r="AI54" s="47"/>
    </row>
    <row r="55" spans="1:35" s="45" customFormat="1" ht="15">
      <c r="A55" s="46"/>
      <c r="B55" s="47"/>
      <c r="C55" s="47"/>
      <c r="D55" s="47"/>
      <c r="E55" s="47"/>
      <c r="F55" s="48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9"/>
      <c r="AG55" s="49"/>
      <c r="AH55" s="49"/>
      <c r="AI55" s="47"/>
    </row>
    <row r="56" spans="1:35" s="45" customFormat="1" ht="15">
      <c r="A56" s="46"/>
      <c r="B56" s="47"/>
      <c r="C56" s="47"/>
      <c r="D56" s="47"/>
      <c r="E56" s="47"/>
      <c r="F56" s="48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9"/>
      <c r="AG56" s="49"/>
      <c r="AH56" s="49"/>
      <c r="AI56" s="47"/>
    </row>
    <row r="57" spans="1:35" s="45" customFormat="1" ht="15">
      <c r="A57" s="46"/>
      <c r="B57" s="47"/>
      <c r="C57" s="47"/>
      <c r="D57" s="47"/>
      <c r="E57" s="47"/>
      <c r="F57" s="48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9"/>
      <c r="AG57" s="49"/>
      <c r="AH57" s="49"/>
      <c r="AI57" s="47"/>
    </row>
    <row r="58" spans="1:35" s="45" customFormat="1" ht="15">
      <c r="A58" s="46"/>
      <c r="B58" s="47"/>
      <c r="C58" s="47"/>
      <c r="D58" s="47"/>
      <c r="E58" s="47"/>
      <c r="F58" s="48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9"/>
      <c r="AG58" s="49"/>
      <c r="AH58" s="49"/>
      <c r="AI58" s="47"/>
    </row>
    <row r="59" spans="1:35" s="45" customFormat="1" ht="15">
      <c r="A59" s="46"/>
      <c r="B59" s="47"/>
      <c r="C59" s="47"/>
      <c r="D59" s="47"/>
      <c r="E59" s="47"/>
      <c r="F59" s="48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9"/>
      <c r="AG59" s="49"/>
      <c r="AH59" s="49"/>
      <c r="AI59" s="47"/>
    </row>
    <row r="60" spans="1:35" s="45" customFormat="1" ht="15">
      <c r="A60" s="46"/>
      <c r="B60" s="47"/>
      <c r="C60" s="47"/>
      <c r="D60" s="47"/>
      <c r="E60" s="47"/>
      <c r="F60" s="48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9"/>
      <c r="AG60" s="49"/>
      <c r="AH60" s="49"/>
      <c r="AI60" s="47"/>
    </row>
    <row r="61" spans="1:35" s="45" customFormat="1" ht="15">
      <c r="A61" s="46"/>
      <c r="B61" s="47"/>
      <c r="C61" s="47"/>
      <c r="D61" s="47"/>
      <c r="E61" s="47"/>
      <c r="F61" s="48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9"/>
      <c r="AG61" s="49"/>
      <c r="AH61" s="49"/>
      <c r="AI61" s="47"/>
    </row>
    <row r="62" spans="1:35" s="45" customFormat="1" ht="15">
      <c r="A62" s="46"/>
      <c r="B62" s="47"/>
      <c r="C62" s="47"/>
      <c r="D62" s="47"/>
      <c r="E62" s="47"/>
      <c r="F62" s="48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9"/>
      <c r="AG62" s="49"/>
      <c r="AH62" s="49"/>
      <c r="AI62" s="47"/>
    </row>
    <row r="63" spans="1:35" s="45" customFormat="1">
      <c r="A63" s="47"/>
      <c r="B63" s="47"/>
      <c r="C63" s="47"/>
      <c r="D63" s="47"/>
      <c r="E63" s="47"/>
      <c r="F63" s="48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9"/>
      <c r="AG63" s="49"/>
      <c r="AH63" s="49"/>
      <c r="AI63" s="47"/>
    </row>
    <row r="64" spans="1:35" s="45" customFormat="1">
      <c r="A64" s="47"/>
      <c r="B64" s="47"/>
      <c r="C64" s="47"/>
      <c r="D64" s="47"/>
      <c r="E64" s="47"/>
      <c r="F64" s="48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9"/>
      <c r="AG64" s="49"/>
      <c r="AH64" s="49"/>
      <c r="AI64" s="47"/>
    </row>
    <row r="65" spans="1:35" s="45" customFormat="1">
      <c r="A65" s="47"/>
      <c r="B65" s="47"/>
      <c r="C65" s="47"/>
      <c r="D65" s="47"/>
      <c r="E65" s="47"/>
      <c r="F65" s="48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9"/>
      <c r="AG65" s="49"/>
      <c r="AH65" s="49"/>
      <c r="AI65" s="47"/>
    </row>
    <row r="66" spans="1:35" s="45" customFormat="1">
      <c r="A66" s="47"/>
      <c r="B66" s="47"/>
      <c r="C66" s="47"/>
      <c r="D66" s="47"/>
      <c r="E66" s="47"/>
      <c r="F66" s="48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9"/>
      <c r="AG66" s="49"/>
      <c r="AH66" s="49"/>
      <c r="AI66" s="47"/>
    </row>
    <row r="67" spans="1:35" s="45" customFormat="1">
      <c r="A67" s="47"/>
      <c r="B67" s="47"/>
      <c r="C67" s="47"/>
      <c r="D67" s="47"/>
      <c r="E67" s="47"/>
      <c r="F67" s="48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9"/>
      <c r="AG67" s="49"/>
      <c r="AH67" s="49"/>
      <c r="AI67" s="47"/>
    </row>
    <row r="68" spans="1:35" s="45" customFormat="1">
      <c r="A68" s="47"/>
      <c r="B68" s="47"/>
      <c r="C68" s="47"/>
      <c r="D68" s="47"/>
      <c r="E68" s="47"/>
      <c r="F68" s="48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9"/>
      <c r="AG68" s="49"/>
      <c r="AH68" s="49"/>
      <c r="AI68" s="47"/>
    </row>
    <row r="69" spans="1:35" s="45" customFormat="1">
      <c r="A69" s="47"/>
      <c r="B69" s="47"/>
      <c r="C69" s="47"/>
      <c r="D69" s="47"/>
      <c r="E69" s="47"/>
      <c r="F69" s="48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9"/>
      <c r="AG69" s="49"/>
      <c r="AH69" s="49"/>
      <c r="AI69" s="47"/>
    </row>
    <row r="70" spans="1:35" s="45" customFormat="1">
      <c r="A70" s="47"/>
      <c r="B70" s="47"/>
      <c r="C70" s="47"/>
      <c r="D70" s="47"/>
      <c r="E70" s="47"/>
      <c r="F70" s="48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9"/>
      <c r="AG70" s="49"/>
      <c r="AH70" s="49"/>
      <c r="AI70" s="47"/>
    </row>
    <row r="71" spans="1:35" s="45" customFormat="1">
      <c r="A71" s="47"/>
      <c r="B71" s="47"/>
      <c r="C71" s="47"/>
      <c r="D71" s="47"/>
      <c r="E71" s="47"/>
      <c r="F71" s="48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9"/>
      <c r="AG71" s="49"/>
      <c r="AH71" s="49"/>
      <c r="AI71" s="47"/>
    </row>
    <row r="72" spans="1:35" s="45" customFormat="1">
      <c r="A72" s="47"/>
      <c r="B72" s="47"/>
      <c r="C72" s="47"/>
      <c r="D72" s="47"/>
      <c r="E72" s="47"/>
      <c r="F72" s="48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9"/>
      <c r="AG72" s="49"/>
      <c r="AH72" s="49"/>
      <c r="AI72" s="47"/>
    </row>
    <row r="73" spans="1:35" s="45" customFormat="1">
      <c r="A73" s="47"/>
      <c r="B73" s="47"/>
      <c r="C73" s="47"/>
      <c r="D73" s="47"/>
      <c r="E73" s="47"/>
      <c r="F73" s="48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9"/>
      <c r="AG73" s="49"/>
      <c r="AH73" s="49"/>
      <c r="AI73" s="47"/>
    </row>
    <row r="74" spans="1:35" s="45" customFormat="1">
      <c r="A74" s="47"/>
      <c r="B74" s="47"/>
      <c r="C74" s="47"/>
      <c r="D74" s="47"/>
      <c r="E74" s="47"/>
      <c r="F74" s="48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9"/>
      <c r="AG74" s="49"/>
      <c r="AH74" s="49"/>
      <c r="AI74" s="47"/>
    </row>
    <row r="75" spans="1:35" s="45" customFormat="1">
      <c r="A75" s="47"/>
      <c r="B75" s="47"/>
      <c r="C75" s="47"/>
      <c r="D75" s="47"/>
      <c r="E75" s="47"/>
      <c r="F75" s="48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9"/>
      <c r="AG75" s="49"/>
      <c r="AH75" s="49"/>
      <c r="AI75" s="47"/>
    </row>
    <row r="76" spans="1:35" s="45" customFormat="1">
      <c r="A76" s="47"/>
      <c r="B76" s="47"/>
      <c r="C76" s="47"/>
      <c r="D76" s="47"/>
      <c r="E76" s="47"/>
      <c r="F76" s="48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9"/>
      <c r="AG76" s="49"/>
      <c r="AH76" s="49"/>
      <c r="AI76" s="47"/>
    </row>
    <row r="77" spans="1:35" s="45" customFormat="1">
      <c r="A77" s="47"/>
      <c r="B77" s="47"/>
      <c r="C77" s="47"/>
      <c r="D77" s="47"/>
      <c r="E77" s="47"/>
      <c r="F77" s="48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9"/>
      <c r="AG77" s="49"/>
      <c r="AH77" s="49"/>
      <c r="AI77" s="47"/>
    </row>
    <row r="78" spans="1:35" s="45" customFormat="1">
      <c r="A78" s="47"/>
      <c r="B78" s="47"/>
      <c r="C78" s="47"/>
      <c r="D78" s="47"/>
      <c r="E78" s="47"/>
      <c r="F78" s="48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9"/>
      <c r="AG78" s="49"/>
      <c r="AH78" s="49"/>
      <c r="AI78" s="47"/>
    </row>
    <row r="79" spans="1:35" s="45" customFormat="1">
      <c r="A79" s="47"/>
      <c r="B79" s="47"/>
      <c r="C79" s="47"/>
      <c r="D79" s="47"/>
      <c r="E79" s="47"/>
      <c r="F79" s="48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9"/>
      <c r="AG79" s="49"/>
      <c r="AH79" s="49"/>
      <c r="AI79" s="47"/>
    </row>
    <row r="80" spans="1:35" s="45" customFormat="1">
      <c r="A80" s="47"/>
      <c r="B80" s="47"/>
      <c r="C80" s="47"/>
      <c r="D80" s="47"/>
      <c r="E80" s="47"/>
      <c r="F80" s="48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9"/>
      <c r="AG80" s="49"/>
      <c r="AH80" s="49"/>
      <c r="AI80" s="47"/>
    </row>
    <row r="81" spans="1:35" s="45" customFormat="1">
      <c r="A81" s="47"/>
      <c r="B81" s="47"/>
      <c r="C81" s="47"/>
      <c r="D81" s="47"/>
      <c r="E81" s="47"/>
      <c r="F81" s="48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9"/>
      <c r="AG81" s="49"/>
      <c r="AH81" s="49"/>
      <c r="AI81" s="47"/>
    </row>
    <row r="82" spans="1:35" s="45" customFormat="1">
      <c r="A82" s="47"/>
      <c r="B82" s="47"/>
      <c r="C82" s="47"/>
      <c r="D82" s="47"/>
      <c r="E82" s="47"/>
      <c r="F82" s="48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9"/>
      <c r="AG82" s="49"/>
      <c r="AH82" s="49"/>
      <c r="AI82" s="47"/>
    </row>
    <row r="83" spans="1:35" s="45" customFormat="1">
      <c r="A83" s="47"/>
      <c r="B83" s="47"/>
      <c r="C83" s="47"/>
      <c r="D83" s="47"/>
      <c r="E83" s="47"/>
      <c r="F83" s="48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9"/>
      <c r="AG83" s="49"/>
      <c r="AH83" s="49"/>
      <c r="AI83" s="47"/>
    </row>
    <row r="84" spans="1:35" s="45" customFormat="1">
      <c r="A84" s="47"/>
      <c r="B84" s="47"/>
      <c r="C84" s="47"/>
      <c r="D84" s="47"/>
      <c r="E84" s="47"/>
      <c r="F84" s="48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9"/>
      <c r="AG84" s="49"/>
      <c r="AH84" s="49"/>
      <c r="AI84" s="47"/>
    </row>
    <row r="85" spans="1:35" s="45" customFormat="1">
      <c r="A85" s="47"/>
      <c r="B85" s="47"/>
      <c r="C85" s="47"/>
      <c r="D85" s="47"/>
      <c r="E85" s="47"/>
      <c r="F85" s="48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9"/>
      <c r="AG85" s="49"/>
      <c r="AH85" s="49"/>
      <c r="AI85" s="47"/>
    </row>
    <row r="86" spans="1:35" s="45" customFormat="1">
      <c r="A86" s="47"/>
      <c r="B86" s="47"/>
      <c r="C86" s="47"/>
      <c r="D86" s="47"/>
      <c r="E86" s="47"/>
      <c r="F86" s="48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9"/>
      <c r="AG86" s="49"/>
      <c r="AH86" s="49"/>
      <c r="AI86" s="47"/>
    </row>
    <row r="87" spans="1:35" s="45" customFormat="1">
      <c r="A87" s="47"/>
      <c r="B87" s="47"/>
      <c r="C87" s="47"/>
      <c r="D87" s="47"/>
      <c r="E87" s="47"/>
      <c r="F87" s="48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9"/>
      <c r="AG87" s="49"/>
      <c r="AH87" s="49"/>
      <c r="AI87" s="47"/>
    </row>
    <row r="88" spans="1:35" s="45" customFormat="1">
      <c r="A88" s="47"/>
      <c r="B88" s="47"/>
      <c r="C88" s="47"/>
      <c r="D88" s="47"/>
      <c r="E88" s="47"/>
      <c r="F88" s="48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9"/>
      <c r="AG88" s="49"/>
      <c r="AH88" s="49"/>
      <c r="AI88" s="47"/>
    </row>
    <row r="89" spans="1:35" s="45" customFormat="1">
      <c r="A89" s="47"/>
      <c r="B89" s="47"/>
      <c r="C89" s="47"/>
      <c r="D89" s="47"/>
      <c r="E89" s="47"/>
      <c r="F89" s="48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9"/>
      <c r="AG89" s="49"/>
      <c r="AH89" s="49"/>
      <c r="AI89" s="47"/>
    </row>
    <row r="90" spans="1:35" s="45" customFormat="1">
      <c r="A90" s="47"/>
      <c r="B90" s="47"/>
      <c r="C90" s="47"/>
      <c r="D90" s="47"/>
      <c r="E90" s="47"/>
      <c r="F90" s="48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9"/>
      <c r="AG90" s="49"/>
      <c r="AH90" s="49"/>
      <c r="AI90" s="47"/>
    </row>
    <row r="91" spans="1:35" s="45" customFormat="1">
      <c r="A91" s="47"/>
      <c r="B91" s="47"/>
      <c r="C91" s="47"/>
      <c r="D91" s="47"/>
      <c r="E91" s="47"/>
      <c r="F91" s="48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9"/>
      <c r="AG91" s="49"/>
      <c r="AH91" s="49"/>
      <c r="AI91" s="47"/>
    </row>
    <row r="92" spans="1:35" s="45" customFormat="1">
      <c r="A92" s="47"/>
      <c r="B92" s="47"/>
      <c r="C92" s="47"/>
      <c r="D92" s="47"/>
      <c r="E92" s="47"/>
      <c r="F92" s="48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9"/>
      <c r="AG92" s="49"/>
      <c r="AH92" s="49"/>
      <c r="AI92" s="47"/>
    </row>
    <row r="93" spans="1:35" s="45" customFormat="1">
      <c r="A93" s="47"/>
      <c r="B93" s="47"/>
      <c r="C93" s="47"/>
      <c r="D93" s="47"/>
      <c r="E93" s="47"/>
      <c r="F93" s="48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9"/>
      <c r="AG93" s="49"/>
      <c r="AH93" s="49"/>
      <c r="AI93" s="47"/>
    </row>
    <row r="94" spans="1:35" s="45" customFormat="1">
      <c r="A94" s="47"/>
      <c r="B94" s="47"/>
      <c r="C94" s="47"/>
      <c r="D94" s="47"/>
      <c r="E94" s="47"/>
      <c r="F94" s="48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9"/>
      <c r="AG94" s="49"/>
      <c r="AH94" s="49"/>
      <c r="AI94" s="47"/>
    </row>
    <row r="95" spans="1:35" s="45" customFormat="1">
      <c r="A95" s="47"/>
      <c r="B95" s="47"/>
      <c r="C95" s="47"/>
      <c r="D95" s="47"/>
      <c r="E95" s="47"/>
      <c r="F95" s="48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9"/>
      <c r="AG95" s="49"/>
      <c r="AH95" s="49"/>
      <c r="AI95" s="47"/>
    </row>
    <row r="96" spans="1:35" s="45" customFormat="1">
      <c r="A96" s="47"/>
      <c r="B96" s="47"/>
      <c r="C96" s="47"/>
      <c r="D96" s="47"/>
      <c r="E96" s="47"/>
      <c r="F96" s="48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9"/>
      <c r="AG96" s="49"/>
      <c r="AH96" s="49"/>
      <c r="AI96" s="47"/>
    </row>
    <row r="97" spans="1:35" s="45" customFormat="1">
      <c r="A97" s="47"/>
      <c r="B97" s="47"/>
      <c r="C97" s="47"/>
      <c r="D97" s="47"/>
      <c r="E97" s="47"/>
      <c r="F97" s="48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9"/>
      <c r="AG97" s="49"/>
      <c r="AH97" s="49"/>
      <c r="AI97" s="47"/>
    </row>
    <row r="98" spans="1:35" s="45" customFormat="1">
      <c r="A98" s="47"/>
      <c r="B98" s="47"/>
      <c r="C98" s="47"/>
      <c r="D98" s="47"/>
      <c r="E98" s="47"/>
      <c r="F98" s="48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9"/>
      <c r="AG98" s="49"/>
      <c r="AH98" s="49"/>
      <c r="AI98" s="47"/>
    </row>
    <row r="99" spans="1:35" s="45" customFormat="1">
      <c r="A99" s="47"/>
      <c r="B99" s="47"/>
      <c r="C99" s="47"/>
      <c r="D99" s="47"/>
      <c r="E99" s="47"/>
      <c r="F99" s="48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9"/>
      <c r="AG99" s="49"/>
      <c r="AH99" s="49"/>
      <c r="AI99" s="47"/>
    </row>
    <row r="100" spans="1:35" s="45" customFormat="1">
      <c r="A100" s="47"/>
      <c r="B100" s="47"/>
      <c r="C100" s="47"/>
      <c r="D100" s="47"/>
      <c r="E100" s="47"/>
      <c r="F100" s="48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9"/>
      <c r="AG100" s="49"/>
      <c r="AH100" s="49"/>
      <c r="AI100" s="47"/>
    </row>
    <row r="101" spans="1:35" s="45" customFormat="1">
      <c r="A101" s="47"/>
      <c r="B101" s="47"/>
      <c r="C101" s="47"/>
      <c r="D101" s="47"/>
      <c r="E101" s="47"/>
      <c r="F101" s="48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9"/>
      <c r="AG101" s="49"/>
      <c r="AH101" s="49"/>
      <c r="AI101" s="47"/>
    </row>
    <row r="102" spans="1:35" s="45" customFormat="1">
      <c r="A102" s="47"/>
      <c r="B102" s="47"/>
      <c r="C102" s="47"/>
      <c r="D102" s="47"/>
      <c r="E102" s="47"/>
      <c r="F102" s="48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9"/>
      <c r="AG102" s="49"/>
      <c r="AH102" s="49"/>
      <c r="AI102" s="47"/>
    </row>
    <row r="103" spans="1:35" s="45" customFormat="1">
      <c r="A103" s="47"/>
      <c r="B103" s="47"/>
      <c r="C103" s="47"/>
      <c r="D103" s="47"/>
      <c r="E103" s="47"/>
      <c r="F103" s="48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9"/>
      <c r="AG103" s="49"/>
      <c r="AH103" s="49"/>
      <c r="AI103" s="47"/>
    </row>
    <row r="104" spans="1:35" s="45" customFormat="1">
      <c r="A104" s="47"/>
      <c r="B104" s="47"/>
      <c r="C104" s="47"/>
      <c r="D104" s="47"/>
      <c r="E104" s="47"/>
      <c r="F104" s="48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9"/>
      <c r="AG104" s="49"/>
      <c r="AH104" s="49"/>
      <c r="AI104" s="47"/>
    </row>
    <row r="105" spans="1:35" s="45" customFormat="1">
      <c r="A105" s="47"/>
      <c r="B105" s="47"/>
      <c r="C105" s="47"/>
      <c r="D105" s="47"/>
      <c r="E105" s="47"/>
      <c r="F105" s="48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9"/>
      <c r="AG105" s="49"/>
      <c r="AH105" s="49"/>
      <c r="AI105" s="47"/>
    </row>
    <row r="106" spans="1:35" s="45" customFormat="1">
      <c r="A106" s="47"/>
      <c r="B106" s="47"/>
      <c r="C106" s="47"/>
      <c r="D106" s="47"/>
      <c r="E106" s="47"/>
      <c r="F106" s="48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9"/>
      <c r="AG106" s="49"/>
      <c r="AH106" s="49"/>
      <c r="AI106" s="47"/>
    </row>
    <row r="107" spans="1:35" s="45" customFormat="1">
      <c r="A107" s="47"/>
      <c r="B107" s="47"/>
      <c r="C107" s="47"/>
      <c r="D107" s="47"/>
      <c r="E107" s="47"/>
      <c r="F107" s="48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9"/>
      <c r="AG107" s="49"/>
      <c r="AH107" s="49"/>
      <c r="AI107" s="47"/>
    </row>
    <row r="108" spans="1:35" s="45" customFormat="1">
      <c r="A108" s="47"/>
      <c r="B108" s="47"/>
      <c r="C108" s="47"/>
      <c r="D108" s="47"/>
      <c r="E108" s="47"/>
      <c r="F108" s="48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9"/>
      <c r="AG108" s="49"/>
      <c r="AH108" s="49"/>
      <c r="AI108" s="47"/>
    </row>
    <row r="109" spans="1:35" s="45" customFormat="1">
      <c r="A109" s="47"/>
      <c r="B109" s="47"/>
      <c r="C109" s="47"/>
      <c r="D109" s="47"/>
      <c r="E109" s="47"/>
      <c r="F109" s="48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9"/>
      <c r="AG109" s="49"/>
      <c r="AH109" s="49"/>
      <c r="AI109" s="47"/>
    </row>
    <row r="110" spans="1:35" s="45" customFormat="1">
      <c r="A110" s="47"/>
      <c r="B110" s="47"/>
      <c r="C110" s="47"/>
      <c r="D110" s="47"/>
      <c r="E110" s="47"/>
      <c r="F110" s="48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9"/>
      <c r="AG110" s="49"/>
      <c r="AH110" s="49"/>
      <c r="AI110" s="47"/>
    </row>
    <row r="111" spans="1:35" s="45" customFormat="1">
      <c r="A111" s="47"/>
      <c r="B111" s="47"/>
      <c r="C111" s="47"/>
      <c r="D111" s="47"/>
      <c r="E111" s="47"/>
      <c r="F111" s="48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9"/>
      <c r="AG111" s="49"/>
      <c r="AH111" s="49"/>
      <c r="AI111" s="47"/>
    </row>
    <row r="112" spans="1:35" s="45" customFormat="1">
      <c r="A112" s="47"/>
      <c r="B112" s="47"/>
      <c r="C112" s="47"/>
      <c r="D112" s="47"/>
      <c r="E112" s="47"/>
      <c r="F112" s="48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9"/>
      <c r="AG112" s="49"/>
      <c r="AH112" s="49"/>
      <c r="AI112" s="47"/>
    </row>
    <row r="113" spans="1:35" s="45" customFormat="1">
      <c r="A113" s="47"/>
      <c r="B113" s="47"/>
      <c r="C113" s="47"/>
      <c r="D113" s="47"/>
      <c r="E113" s="47"/>
      <c r="F113" s="48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9"/>
      <c r="AG113" s="49"/>
      <c r="AH113" s="49"/>
      <c r="AI113" s="47"/>
    </row>
  </sheetData>
  <sortState ref="B20:AI42">
    <sortCondition descending="1" ref="AI20:AI42"/>
  </sortState>
  <mergeCells count="36">
    <mergeCell ref="A5:AI5"/>
    <mergeCell ref="A19:AI19"/>
    <mergeCell ref="AC3:AC4"/>
    <mergeCell ref="AD3:AD4"/>
    <mergeCell ref="AE3:AE4"/>
    <mergeCell ref="AF3:AF4"/>
    <mergeCell ref="P3:P4"/>
    <mergeCell ref="A45:B45"/>
    <mergeCell ref="F45:I45"/>
    <mergeCell ref="Y45:AB45"/>
    <mergeCell ref="AA3:AA4"/>
    <mergeCell ref="AB3:AB4"/>
    <mergeCell ref="Q3:Q4"/>
    <mergeCell ref="R3:R4"/>
    <mergeCell ref="S3:V3"/>
    <mergeCell ref="W3:X3"/>
    <mergeCell ref="Y3:Y4"/>
    <mergeCell ref="Z3:Z4"/>
    <mergeCell ref="G3:G4"/>
    <mergeCell ref="H3:K3"/>
    <mergeCell ref="L3:M3"/>
    <mergeCell ref="N3:N4"/>
    <mergeCell ref="O3:O4"/>
    <mergeCell ref="A1:AJ1"/>
    <mergeCell ref="A2:B2"/>
    <mergeCell ref="C2:F2"/>
    <mergeCell ref="AE2:AI2"/>
    <mergeCell ref="A3:A4"/>
    <mergeCell ref="B3:B4"/>
    <mergeCell ref="C3:C4"/>
    <mergeCell ref="D3:D4"/>
    <mergeCell ref="E3:E4"/>
    <mergeCell ref="F3:F4"/>
    <mergeCell ref="AG3:AG4"/>
    <mergeCell ref="AH3:AH4"/>
    <mergeCell ref="AI3:AI4"/>
  </mergeCells>
  <printOptions horizontalCentered="1"/>
  <pageMargins left="0.19685039370078741" right="0.19685039370078741" top="0.39370078740157483" bottom="0.19685039370078741" header="0.19685039370078741" footer="0.19685039370078741"/>
  <pageSetup paperSize="9" scale="85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</sheetPr>
  <dimension ref="A1:AJ111"/>
  <sheetViews>
    <sheetView view="pageBreakPreview" topLeftCell="A10" zoomScale="98" zoomScaleNormal="95" zoomScaleSheetLayoutView="98" workbookViewId="0">
      <selection activeCell="AG30" sqref="AG30"/>
    </sheetView>
  </sheetViews>
  <sheetFormatPr defaultRowHeight="12.75"/>
  <cols>
    <col min="1" max="1" width="3.140625" style="50" customWidth="1"/>
    <col min="2" max="2" width="19.85546875" style="50" customWidth="1"/>
    <col min="3" max="4" width="4.42578125" style="50" customWidth="1"/>
    <col min="5" max="5" width="11" style="50" customWidth="1"/>
    <col min="6" max="6" width="7.42578125" style="51" hidden="1" customWidth="1"/>
    <col min="7" max="7" width="10.42578125" style="50" customWidth="1"/>
    <col min="8" max="8" width="3.140625" style="50" customWidth="1"/>
    <col min="9" max="10" width="3" style="50" customWidth="1"/>
    <col min="11" max="11" width="3.42578125" style="50" customWidth="1"/>
    <col min="12" max="12" width="3.28515625" style="50" customWidth="1"/>
    <col min="13" max="13" width="3.7109375" style="50" customWidth="1"/>
    <col min="14" max="14" width="5.7109375" style="50" customWidth="1"/>
    <col min="15" max="15" width="4.28515625" style="50" customWidth="1"/>
    <col min="16" max="16" width="3.7109375" style="50" hidden="1" customWidth="1"/>
    <col min="17" max="18" width="5.7109375" style="50" customWidth="1"/>
    <col min="19" max="19" width="3.140625" style="50" customWidth="1"/>
    <col min="20" max="20" width="3" style="50" customWidth="1"/>
    <col min="21" max="22" width="3.28515625" style="50" customWidth="1"/>
    <col min="23" max="24" width="4.28515625" style="50" customWidth="1"/>
    <col min="25" max="25" width="5.7109375" style="50" customWidth="1"/>
    <col min="26" max="26" width="4.85546875" style="50" customWidth="1"/>
    <col min="27" max="27" width="3.85546875" style="50" customWidth="1"/>
    <col min="28" max="28" width="5.5703125" style="50" customWidth="1"/>
    <col min="29" max="29" width="5.7109375" style="50" customWidth="1"/>
    <col min="30" max="30" width="6.7109375" style="50" customWidth="1"/>
    <col min="31" max="31" width="6.140625" style="50" customWidth="1"/>
    <col min="32" max="33" width="3.85546875" style="52" customWidth="1"/>
    <col min="34" max="34" width="4.5703125" style="52" customWidth="1"/>
    <col min="35" max="35" width="6.7109375" style="50" customWidth="1"/>
  </cols>
  <sheetData>
    <row r="1" spans="1:36" s="1" customFormat="1" ht="15.75">
      <c r="A1" s="497" t="s">
        <v>269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497"/>
      <c r="R1" s="497"/>
      <c r="S1" s="497"/>
      <c r="T1" s="497"/>
      <c r="U1" s="497"/>
      <c r="V1" s="497"/>
      <c r="W1" s="497"/>
      <c r="X1" s="497"/>
      <c r="Y1" s="497"/>
      <c r="Z1" s="497"/>
      <c r="AA1" s="497"/>
      <c r="AB1" s="497"/>
      <c r="AC1" s="497"/>
      <c r="AD1" s="497"/>
      <c r="AE1" s="497"/>
      <c r="AF1" s="497"/>
      <c r="AG1" s="497"/>
      <c r="AH1" s="497"/>
      <c r="AI1" s="497"/>
      <c r="AJ1" s="497"/>
    </row>
    <row r="2" spans="1:36" s="1" customFormat="1" ht="12.75" customHeight="1">
      <c r="A2" s="526" t="s">
        <v>265</v>
      </c>
      <c r="B2" s="526"/>
      <c r="C2" s="499"/>
      <c r="D2" s="499"/>
      <c r="E2" s="499"/>
      <c r="F2" s="499"/>
      <c r="G2" s="2"/>
      <c r="H2" s="4"/>
      <c r="I2" s="4"/>
      <c r="J2" s="4"/>
      <c r="K2" s="4"/>
      <c r="L2" s="5" t="s">
        <v>0</v>
      </c>
      <c r="M2" s="4"/>
      <c r="N2" s="4"/>
      <c r="O2" s="4"/>
      <c r="P2" s="4"/>
      <c r="Q2" s="4"/>
      <c r="R2" s="4"/>
      <c r="S2" s="4"/>
      <c r="T2" s="4"/>
      <c r="U2" s="4"/>
      <c r="V2" s="4"/>
      <c r="W2" s="5" t="s">
        <v>0</v>
      </c>
      <c r="X2" s="4"/>
      <c r="Y2" s="4"/>
      <c r="Z2" s="4"/>
      <c r="AA2" s="4"/>
      <c r="AB2" s="4"/>
      <c r="AC2" s="4"/>
      <c r="AD2" s="4"/>
      <c r="AE2" s="500" t="s">
        <v>246</v>
      </c>
      <c r="AF2" s="500"/>
      <c r="AG2" s="500"/>
      <c r="AH2" s="500"/>
      <c r="AI2" s="500"/>
    </row>
    <row r="3" spans="1:36" s="6" customFormat="1" ht="24" customHeight="1">
      <c r="A3" s="501" t="s">
        <v>1</v>
      </c>
      <c r="B3" s="484" t="s">
        <v>2</v>
      </c>
      <c r="C3" s="505" t="s">
        <v>3</v>
      </c>
      <c r="D3" s="527" t="s">
        <v>4</v>
      </c>
      <c r="E3" s="484" t="s">
        <v>31</v>
      </c>
      <c r="F3" s="484" t="s">
        <v>6</v>
      </c>
      <c r="G3" s="484" t="s">
        <v>5</v>
      </c>
      <c r="H3" s="486" t="s">
        <v>7</v>
      </c>
      <c r="I3" s="487"/>
      <c r="J3" s="487"/>
      <c r="K3" s="487"/>
      <c r="L3" s="507" t="s">
        <v>8</v>
      </c>
      <c r="M3" s="507"/>
      <c r="N3" s="482" t="s">
        <v>174</v>
      </c>
      <c r="O3" s="482" t="s">
        <v>10</v>
      </c>
      <c r="P3" s="484" t="s">
        <v>11</v>
      </c>
      <c r="Q3" s="493" t="s">
        <v>12</v>
      </c>
      <c r="R3" s="482" t="s">
        <v>13</v>
      </c>
      <c r="S3" s="486" t="s">
        <v>7</v>
      </c>
      <c r="T3" s="487"/>
      <c r="U3" s="487"/>
      <c r="V3" s="487"/>
      <c r="W3" s="529" t="s">
        <v>8</v>
      </c>
      <c r="X3" s="529"/>
      <c r="Y3" s="482" t="s">
        <v>175</v>
      </c>
      <c r="Z3" s="482" t="s">
        <v>10</v>
      </c>
      <c r="AA3" s="484" t="s">
        <v>11</v>
      </c>
      <c r="AB3" s="493" t="s">
        <v>12</v>
      </c>
      <c r="AC3" s="482" t="s">
        <v>176</v>
      </c>
      <c r="AD3" s="482" t="s">
        <v>15</v>
      </c>
      <c r="AE3" s="482" t="s">
        <v>16</v>
      </c>
      <c r="AF3" s="495" t="s">
        <v>249</v>
      </c>
      <c r="AG3" s="495" t="s">
        <v>17</v>
      </c>
      <c r="AH3" s="480" t="s">
        <v>18</v>
      </c>
      <c r="AI3" s="482" t="s">
        <v>19</v>
      </c>
    </row>
    <row r="4" spans="1:36" s="6" customFormat="1" ht="27.75" customHeight="1">
      <c r="A4" s="502"/>
      <c r="B4" s="485"/>
      <c r="C4" s="506"/>
      <c r="D4" s="528"/>
      <c r="E4" s="485"/>
      <c r="F4" s="485"/>
      <c r="G4" s="485"/>
      <c r="H4" s="8" t="s">
        <v>20</v>
      </c>
      <c r="I4" s="8" t="s">
        <v>21</v>
      </c>
      <c r="J4" s="8" t="s">
        <v>22</v>
      </c>
      <c r="K4" s="8" t="s">
        <v>23</v>
      </c>
      <c r="L4" s="7" t="s">
        <v>24</v>
      </c>
      <c r="M4" s="7" t="s">
        <v>25</v>
      </c>
      <c r="N4" s="483"/>
      <c r="O4" s="483"/>
      <c r="P4" s="485"/>
      <c r="Q4" s="494"/>
      <c r="R4" s="483"/>
      <c r="S4" s="8" t="s">
        <v>20</v>
      </c>
      <c r="T4" s="8" t="s">
        <v>21</v>
      </c>
      <c r="U4" s="8" t="s">
        <v>22</v>
      </c>
      <c r="V4" s="8" t="s">
        <v>23</v>
      </c>
      <c r="W4" s="7" t="s">
        <v>24</v>
      </c>
      <c r="X4" s="7" t="s">
        <v>25</v>
      </c>
      <c r="Y4" s="483"/>
      <c r="Z4" s="483"/>
      <c r="AA4" s="485"/>
      <c r="AB4" s="494"/>
      <c r="AC4" s="483"/>
      <c r="AD4" s="483"/>
      <c r="AE4" s="483"/>
      <c r="AF4" s="496"/>
      <c r="AG4" s="496"/>
      <c r="AH4" s="481"/>
      <c r="AI4" s="483"/>
    </row>
    <row r="5" spans="1:36" s="1" customFormat="1" ht="15.75" customHeight="1">
      <c r="A5" s="489" t="s">
        <v>403</v>
      </c>
      <c r="B5" s="489"/>
      <c r="C5" s="489"/>
      <c r="D5" s="489"/>
      <c r="E5" s="489"/>
      <c r="F5" s="489"/>
      <c r="G5" s="489"/>
      <c r="H5" s="489"/>
      <c r="I5" s="489"/>
      <c r="J5" s="489"/>
      <c r="K5" s="489"/>
      <c r="L5" s="489"/>
      <c r="M5" s="489"/>
      <c r="N5" s="489"/>
      <c r="O5" s="489"/>
      <c r="P5" s="489"/>
      <c r="Q5" s="489"/>
      <c r="R5" s="489"/>
      <c r="S5" s="489"/>
      <c r="T5" s="489"/>
      <c r="U5" s="489"/>
      <c r="V5" s="489"/>
      <c r="W5" s="489"/>
      <c r="X5" s="489"/>
      <c r="Y5" s="489"/>
      <c r="Z5" s="489"/>
      <c r="AA5" s="489"/>
      <c r="AB5" s="489"/>
      <c r="AC5" s="489"/>
      <c r="AD5" s="489"/>
      <c r="AE5" s="489"/>
      <c r="AF5" s="489"/>
      <c r="AG5" s="489"/>
      <c r="AH5" s="489"/>
      <c r="AI5" s="489"/>
    </row>
    <row r="6" spans="1:36" s="19" customFormat="1" ht="12" customHeight="1">
      <c r="A6" s="216">
        <v>1</v>
      </c>
      <c r="B6" s="262" t="s">
        <v>337</v>
      </c>
      <c r="C6" s="269" t="s">
        <v>294</v>
      </c>
      <c r="D6" s="270">
        <v>2009</v>
      </c>
      <c r="E6" s="271" t="s">
        <v>216</v>
      </c>
      <c r="F6" s="271" t="s">
        <v>193</v>
      </c>
      <c r="G6" s="262" t="s">
        <v>195</v>
      </c>
      <c r="H6" s="60">
        <v>8</v>
      </c>
      <c r="I6" s="61">
        <v>8</v>
      </c>
      <c r="J6" s="61">
        <v>8.1</v>
      </c>
      <c r="K6" s="61">
        <v>8</v>
      </c>
      <c r="L6" s="60">
        <v>9.1999999999999993</v>
      </c>
      <c r="M6" s="62">
        <v>9.1999999999999993</v>
      </c>
      <c r="N6" s="10">
        <f t="shared" ref="N6:N24" si="0">SUM(H6:K6)-MIN(H6:K6)-MAX(H6:K6)</f>
        <v>16</v>
      </c>
      <c r="O6" s="233">
        <f t="shared" ref="O6:O24" si="1">SUM(L6:M6)/2</f>
        <v>9.1999999999999993</v>
      </c>
      <c r="P6" s="12"/>
      <c r="Q6" s="13">
        <v>12.25</v>
      </c>
      <c r="R6" s="14">
        <f t="shared" ref="R6:R24" si="2">SUM(N6,O6,P6,Q6)</f>
        <v>37.450000000000003</v>
      </c>
      <c r="S6" s="61">
        <v>8.1</v>
      </c>
      <c r="T6" s="61">
        <v>8</v>
      </c>
      <c r="U6" s="61">
        <v>8.1</v>
      </c>
      <c r="V6" s="61">
        <v>8.1999999999999993</v>
      </c>
      <c r="W6" s="60">
        <v>9.6</v>
      </c>
      <c r="X6" s="62">
        <v>9.6</v>
      </c>
      <c r="Y6" s="10">
        <f t="shared" ref="Y6:Y24" si="3">SUM(S6:V6)-MIN(S6:V6)-MAX(S6:V6)</f>
        <v>16.200000000000006</v>
      </c>
      <c r="Z6" s="233">
        <f t="shared" ref="Z6:Z24" si="4">SUM(W6:X6)/2</f>
        <v>9.6</v>
      </c>
      <c r="AA6" s="12">
        <v>2</v>
      </c>
      <c r="AB6" s="13">
        <v>12.25</v>
      </c>
      <c r="AC6" s="14">
        <f t="shared" ref="AC6:AC24" si="5">SUM(Y6,Z6,AA6,AB6)</f>
        <v>40.050000000000004</v>
      </c>
      <c r="AD6" s="15">
        <f t="shared" ref="AD6:AD24" si="6">SUM(R6,AC6)</f>
        <v>77.5</v>
      </c>
      <c r="AE6" s="16">
        <f t="shared" ref="AE6:AE24" si="7">SUM(R6,AC6)-Q6-AB6</f>
        <v>53</v>
      </c>
      <c r="AF6" s="17"/>
      <c r="AG6" s="17" t="s">
        <v>294</v>
      </c>
      <c r="AH6" s="17">
        <v>0.75</v>
      </c>
      <c r="AI6" s="18">
        <f t="shared" ref="AI6:AI24" si="8">PRODUCT(AD6,AH6)-AF6</f>
        <v>58.125</v>
      </c>
    </row>
    <row r="7" spans="1:36" s="19" customFormat="1" ht="11.25" customHeight="1">
      <c r="A7" s="216">
        <v>2</v>
      </c>
      <c r="B7" s="263" t="s">
        <v>351</v>
      </c>
      <c r="C7" s="266" t="s">
        <v>306</v>
      </c>
      <c r="D7" s="267">
        <v>2009</v>
      </c>
      <c r="E7" s="263" t="s">
        <v>216</v>
      </c>
      <c r="F7" s="263" t="s">
        <v>193</v>
      </c>
      <c r="G7" s="263" t="s">
        <v>195</v>
      </c>
      <c r="H7" s="60">
        <v>5.8</v>
      </c>
      <c r="I7" s="61">
        <v>6</v>
      </c>
      <c r="J7" s="61">
        <v>5.8</v>
      </c>
      <c r="K7" s="61">
        <v>5.3</v>
      </c>
      <c r="L7" s="60">
        <v>8.5</v>
      </c>
      <c r="M7" s="62">
        <v>8.5</v>
      </c>
      <c r="N7" s="10">
        <f t="shared" si="0"/>
        <v>11.600000000000001</v>
      </c>
      <c r="O7" s="11">
        <f t="shared" si="1"/>
        <v>8.5</v>
      </c>
      <c r="P7" s="12"/>
      <c r="Q7" s="13">
        <v>11</v>
      </c>
      <c r="R7" s="14">
        <f t="shared" si="2"/>
        <v>31.1</v>
      </c>
      <c r="S7" s="60">
        <v>7.7</v>
      </c>
      <c r="T7" s="61">
        <v>7.6</v>
      </c>
      <c r="U7" s="61">
        <v>7.8</v>
      </c>
      <c r="V7" s="61">
        <v>7.6</v>
      </c>
      <c r="W7" s="60">
        <v>9.5</v>
      </c>
      <c r="X7" s="62">
        <v>9.5</v>
      </c>
      <c r="Y7" s="10">
        <f t="shared" si="3"/>
        <v>15.3</v>
      </c>
      <c r="Z7" s="11">
        <f t="shared" si="4"/>
        <v>9.5</v>
      </c>
      <c r="AA7" s="12">
        <v>2.5</v>
      </c>
      <c r="AB7" s="13">
        <v>12.5</v>
      </c>
      <c r="AC7" s="14">
        <f t="shared" si="5"/>
        <v>39.799999999999997</v>
      </c>
      <c r="AD7" s="15">
        <f t="shared" si="6"/>
        <v>70.900000000000006</v>
      </c>
      <c r="AE7" s="16">
        <f t="shared" si="7"/>
        <v>47.400000000000006</v>
      </c>
      <c r="AF7" s="17"/>
      <c r="AG7" s="17"/>
      <c r="AH7" s="17">
        <v>0.8</v>
      </c>
      <c r="AI7" s="18">
        <f t="shared" si="8"/>
        <v>56.720000000000006</v>
      </c>
    </row>
    <row r="8" spans="1:36" s="19" customFormat="1" ht="11.25" customHeight="1">
      <c r="A8" s="216">
        <v>3</v>
      </c>
      <c r="B8" s="262" t="s">
        <v>338</v>
      </c>
      <c r="C8" s="270" t="s">
        <v>294</v>
      </c>
      <c r="D8" s="270">
        <v>2010</v>
      </c>
      <c r="E8" s="262" t="s">
        <v>192</v>
      </c>
      <c r="F8" s="271" t="s">
        <v>235</v>
      </c>
      <c r="G8" s="263" t="s">
        <v>191</v>
      </c>
      <c r="H8" s="60">
        <v>8</v>
      </c>
      <c r="I8" s="61">
        <v>8</v>
      </c>
      <c r="J8" s="61">
        <v>8</v>
      </c>
      <c r="K8" s="61">
        <v>7.6</v>
      </c>
      <c r="L8" s="60">
        <v>9.8000000000000007</v>
      </c>
      <c r="M8" s="62">
        <v>9.8000000000000007</v>
      </c>
      <c r="N8" s="10">
        <f t="shared" si="0"/>
        <v>16</v>
      </c>
      <c r="O8" s="11">
        <f t="shared" si="1"/>
        <v>9.8000000000000007</v>
      </c>
      <c r="P8" s="12"/>
      <c r="Q8" s="13">
        <v>11.32</v>
      </c>
      <c r="R8" s="14">
        <f t="shared" si="2"/>
        <v>37.120000000000005</v>
      </c>
      <c r="S8" s="60">
        <v>7.1</v>
      </c>
      <c r="T8" s="61">
        <v>7</v>
      </c>
      <c r="U8" s="61">
        <v>7</v>
      </c>
      <c r="V8" s="61">
        <v>7</v>
      </c>
      <c r="W8" s="60">
        <v>9.6</v>
      </c>
      <c r="X8" s="62">
        <v>9.6</v>
      </c>
      <c r="Y8" s="10">
        <f t="shared" si="3"/>
        <v>14.000000000000002</v>
      </c>
      <c r="Z8" s="11">
        <f t="shared" si="4"/>
        <v>9.6</v>
      </c>
      <c r="AA8" s="12">
        <v>2.9</v>
      </c>
      <c r="AB8" s="13">
        <v>11.31</v>
      </c>
      <c r="AC8" s="14">
        <f t="shared" si="5"/>
        <v>37.81</v>
      </c>
      <c r="AD8" s="15">
        <f t="shared" si="6"/>
        <v>74.930000000000007</v>
      </c>
      <c r="AE8" s="16">
        <f t="shared" si="7"/>
        <v>52.300000000000004</v>
      </c>
      <c r="AF8" s="17"/>
      <c r="AG8" s="17" t="s">
        <v>294</v>
      </c>
      <c r="AH8" s="17">
        <v>0.75</v>
      </c>
      <c r="AI8" s="18">
        <f t="shared" si="8"/>
        <v>56.197500000000005</v>
      </c>
    </row>
    <row r="9" spans="1:36" s="19" customFormat="1" ht="11.25" customHeight="1">
      <c r="A9" s="216">
        <v>4</v>
      </c>
      <c r="B9" s="272" t="s">
        <v>335</v>
      </c>
      <c r="C9" s="295" t="s">
        <v>294</v>
      </c>
      <c r="D9" s="295">
        <v>2009</v>
      </c>
      <c r="E9" s="262" t="s">
        <v>216</v>
      </c>
      <c r="F9" s="262" t="s">
        <v>193</v>
      </c>
      <c r="G9" s="299" t="s">
        <v>195</v>
      </c>
      <c r="H9" s="60">
        <v>7.8</v>
      </c>
      <c r="I9" s="61">
        <v>8</v>
      </c>
      <c r="J9" s="61">
        <v>8</v>
      </c>
      <c r="K9" s="61">
        <v>7.8</v>
      </c>
      <c r="L9" s="60">
        <v>9.3000000000000007</v>
      </c>
      <c r="M9" s="62">
        <v>9.3000000000000007</v>
      </c>
      <c r="N9" s="10">
        <f t="shared" si="0"/>
        <v>15.8</v>
      </c>
      <c r="O9" s="11">
        <f t="shared" si="1"/>
        <v>9.3000000000000007</v>
      </c>
      <c r="P9" s="12"/>
      <c r="Q9" s="13">
        <v>10.84</v>
      </c>
      <c r="R9" s="14">
        <f t="shared" si="2"/>
        <v>35.94</v>
      </c>
      <c r="S9" s="60">
        <v>7.8</v>
      </c>
      <c r="T9" s="61">
        <v>7.8</v>
      </c>
      <c r="U9" s="61">
        <v>7.8</v>
      </c>
      <c r="V9" s="61">
        <v>7.5</v>
      </c>
      <c r="W9" s="60">
        <v>8.9</v>
      </c>
      <c r="X9" s="62">
        <v>8.9</v>
      </c>
      <c r="Y9" s="10">
        <f t="shared" si="3"/>
        <v>15.599999999999998</v>
      </c>
      <c r="Z9" s="11">
        <f t="shared" si="4"/>
        <v>8.9</v>
      </c>
      <c r="AA9" s="12">
        <v>1.7</v>
      </c>
      <c r="AB9" s="13">
        <v>10.75</v>
      </c>
      <c r="AC9" s="14">
        <f t="shared" si="5"/>
        <v>36.950000000000003</v>
      </c>
      <c r="AD9" s="15">
        <f t="shared" si="6"/>
        <v>72.89</v>
      </c>
      <c r="AE9" s="16">
        <f t="shared" si="7"/>
        <v>51.3</v>
      </c>
      <c r="AF9" s="17"/>
      <c r="AG9" s="17" t="s">
        <v>294</v>
      </c>
      <c r="AH9" s="17">
        <v>0.75</v>
      </c>
      <c r="AI9" s="18">
        <f t="shared" si="8"/>
        <v>54.667500000000004</v>
      </c>
    </row>
    <row r="10" spans="1:36" s="19" customFormat="1" ht="11.25" customHeight="1">
      <c r="A10" s="216">
        <v>5</v>
      </c>
      <c r="B10" s="263" t="s">
        <v>342</v>
      </c>
      <c r="C10" s="266" t="s">
        <v>328</v>
      </c>
      <c r="D10" s="267">
        <v>2009</v>
      </c>
      <c r="E10" s="263" t="s">
        <v>216</v>
      </c>
      <c r="F10" s="263" t="s">
        <v>193</v>
      </c>
      <c r="G10" s="263" t="s">
        <v>195</v>
      </c>
      <c r="H10" s="60">
        <v>8.4</v>
      </c>
      <c r="I10" s="61">
        <v>8.3000000000000007</v>
      </c>
      <c r="J10" s="61">
        <v>8.3000000000000007</v>
      </c>
      <c r="K10" s="61">
        <v>8.4</v>
      </c>
      <c r="L10" s="60">
        <v>9.8000000000000007</v>
      </c>
      <c r="M10" s="62">
        <v>9.8000000000000007</v>
      </c>
      <c r="N10" s="10">
        <f t="shared" si="0"/>
        <v>16.700000000000003</v>
      </c>
      <c r="O10" s="11">
        <f t="shared" si="1"/>
        <v>9.8000000000000007</v>
      </c>
      <c r="P10" s="12"/>
      <c r="Q10" s="13">
        <v>11</v>
      </c>
      <c r="R10" s="14">
        <f t="shared" si="2"/>
        <v>37.5</v>
      </c>
      <c r="S10" s="60">
        <v>8.5</v>
      </c>
      <c r="T10" s="61">
        <v>8.3000000000000007</v>
      </c>
      <c r="U10" s="61">
        <v>8.4</v>
      </c>
      <c r="V10" s="61">
        <v>8.5</v>
      </c>
      <c r="W10" s="60">
        <v>10</v>
      </c>
      <c r="X10" s="62">
        <v>10</v>
      </c>
      <c r="Y10" s="10">
        <f t="shared" si="3"/>
        <v>16.900000000000002</v>
      </c>
      <c r="Z10" s="11">
        <f t="shared" si="4"/>
        <v>10</v>
      </c>
      <c r="AA10" s="12">
        <v>0.8</v>
      </c>
      <c r="AB10" s="13">
        <v>12.5</v>
      </c>
      <c r="AC10" s="14">
        <f t="shared" si="5"/>
        <v>40.200000000000003</v>
      </c>
      <c r="AD10" s="15">
        <f t="shared" si="6"/>
        <v>77.7</v>
      </c>
      <c r="AE10" s="16">
        <f t="shared" si="7"/>
        <v>54.2</v>
      </c>
      <c r="AF10" s="17"/>
      <c r="AG10" s="17" t="s">
        <v>328</v>
      </c>
      <c r="AH10" s="17">
        <v>0.7</v>
      </c>
      <c r="AI10" s="18">
        <f t="shared" si="8"/>
        <v>54.39</v>
      </c>
    </row>
    <row r="11" spans="1:36" s="19" customFormat="1" ht="11.25" customHeight="1">
      <c r="A11" s="216">
        <v>6</v>
      </c>
      <c r="B11" s="272" t="s">
        <v>331</v>
      </c>
      <c r="C11" s="295" t="s">
        <v>294</v>
      </c>
      <c r="D11" s="295">
        <v>2009</v>
      </c>
      <c r="E11" s="262" t="s">
        <v>216</v>
      </c>
      <c r="F11" s="262" t="s">
        <v>193</v>
      </c>
      <c r="G11" s="262" t="s">
        <v>195</v>
      </c>
      <c r="H11" s="60">
        <v>7.3</v>
      </c>
      <c r="I11" s="61">
        <v>7</v>
      </c>
      <c r="J11" s="61">
        <v>6.8</v>
      </c>
      <c r="K11" s="61">
        <v>6.8</v>
      </c>
      <c r="L11" s="60">
        <v>9.5</v>
      </c>
      <c r="M11" s="62">
        <v>9.5</v>
      </c>
      <c r="N11" s="10">
        <f t="shared" si="0"/>
        <v>13.8</v>
      </c>
      <c r="O11" s="11">
        <f t="shared" si="1"/>
        <v>9.5</v>
      </c>
      <c r="P11" s="12"/>
      <c r="Q11" s="13">
        <v>10.65</v>
      </c>
      <c r="R11" s="14">
        <f t="shared" si="2"/>
        <v>33.950000000000003</v>
      </c>
      <c r="S11" s="60">
        <v>7.5</v>
      </c>
      <c r="T11" s="61">
        <v>7.6</v>
      </c>
      <c r="U11" s="61">
        <v>8</v>
      </c>
      <c r="V11" s="61">
        <v>7.5</v>
      </c>
      <c r="W11" s="60">
        <v>10</v>
      </c>
      <c r="X11" s="62">
        <v>10</v>
      </c>
      <c r="Y11" s="10">
        <f t="shared" si="3"/>
        <v>15.100000000000001</v>
      </c>
      <c r="Z11" s="11">
        <f t="shared" si="4"/>
        <v>10</v>
      </c>
      <c r="AA11" s="12">
        <v>1.7</v>
      </c>
      <c r="AB11" s="13">
        <v>10.99</v>
      </c>
      <c r="AC11" s="14">
        <f t="shared" si="5"/>
        <v>37.79</v>
      </c>
      <c r="AD11" s="15">
        <f t="shared" si="6"/>
        <v>71.740000000000009</v>
      </c>
      <c r="AE11" s="16">
        <f t="shared" si="7"/>
        <v>50.100000000000009</v>
      </c>
      <c r="AF11" s="17"/>
      <c r="AG11" s="17" t="s">
        <v>294</v>
      </c>
      <c r="AH11" s="17">
        <v>0.75</v>
      </c>
      <c r="AI11" s="18">
        <f t="shared" si="8"/>
        <v>53.805000000000007</v>
      </c>
    </row>
    <row r="12" spans="1:36" s="19" customFormat="1" ht="11.25" customHeight="1">
      <c r="A12" s="216">
        <v>7</v>
      </c>
      <c r="B12" s="268" t="s">
        <v>333</v>
      </c>
      <c r="C12" s="269" t="s">
        <v>294</v>
      </c>
      <c r="D12" s="270">
        <v>2009</v>
      </c>
      <c r="E12" s="262" t="s">
        <v>216</v>
      </c>
      <c r="F12" s="262" t="s">
        <v>193</v>
      </c>
      <c r="G12" s="262" t="s">
        <v>195</v>
      </c>
      <c r="H12" s="60">
        <v>6.5</v>
      </c>
      <c r="I12" s="61">
        <v>6.6</v>
      </c>
      <c r="J12" s="61">
        <v>6.9</v>
      </c>
      <c r="K12" s="61">
        <v>6.4</v>
      </c>
      <c r="L12" s="60">
        <v>8.8000000000000007</v>
      </c>
      <c r="M12" s="62">
        <v>8.8000000000000007</v>
      </c>
      <c r="N12" s="10">
        <f t="shared" si="0"/>
        <v>13.1</v>
      </c>
      <c r="O12" s="11">
        <f t="shared" si="1"/>
        <v>8.8000000000000007</v>
      </c>
      <c r="P12" s="12"/>
      <c r="Q12" s="13">
        <v>11.19</v>
      </c>
      <c r="R12" s="14">
        <f t="shared" si="2"/>
        <v>33.089999999999996</v>
      </c>
      <c r="S12" s="60">
        <v>7.7</v>
      </c>
      <c r="T12" s="61">
        <v>7.5</v>
      </c>
      <c r="U12" s="61">
        <v>7.7</v>
      </c>
      <c r="V12" s="61">
        <v>7.5</v>
      </c>
      <c r="W12" s="60">
        <v>9.3000000000000007</v>
      </c>
      <c r="X12" s="62">
        <v>9.3000000000000007</v>
      </c>
      <c r="Y12" s="10">
        <f t="shared" si="3"/>
        <v>15.2</v>
      </c>
      <c r="Z12" s="11">
        <f t="shared" si="4"/>
        <v>9.3000000000000007</v>
      </c>
      <c r="AA12" s="12">
        <v>1.7</v>
      </c>
      <c r="AB12" s="13">
        <v>11.12</v>
      </c>
      <c r="AC12" s="14">
        <f t="shared" si="5"/>
        <v>37.32</v>
      </c>
      <c r="AD12" s="15">
        <f t="shared" si="6"/>
        <v>70.41</v>
      </c>
      <c r="AE12" s="16">
        <f t="shared" si="7"/>
        <v>48.1</v>
      </c>
      <c r="AF12" s="17"/>
      <c r="AG12" s="17"/>
      <c r="AH12" s="17">
        <v>0.75</v>
      </c>
      <c r="AI12" s="18">
        <f t="shared" si="8"/>
        <v>52.807499999999997</v>
      </c>
    </row>
    <row r="13" spans="1:36" s="19" customFormat="1" ht="11.25" customHeight="1">
      <c r="A13" s="216">
        <v>8</v>
      </c>
      <c r="B13" s="263" t="s">
        <v>341</v>
      </c>
      <c r="C13" s="266" t="s">
        <v>328</v>
      </c>
      <c r="D13" s="267">
        <v>2010</v>
      </c>
      <c r="E13" s="263" t="s">
        <v>216</v>
      </c>
      <c r="F13" s="263" t="s">
        <v>193</v>
      </c>
      <c r="G13" s="263" t="s">
        <v>195</v>
      </c>
      <c r="H13" s="60">
        <v>8.4</v>
      </c>
      <c r="I13" s="61">
        <v>8.3000000000000007</v>
      </c>
      <c r="J13" s="61">
        <v>8.1999999999999993</v>
      </c>
      <c r="K13" s="61">
        <v>8.4</v>
      </c>
      <c r="L13" s="60">
        <v>9.6999999999999993</v>
      </c>
      <c r="M13" s="62">
        <v>9.6999999999999993</v>
      </c>
      <c r="N13" s="10">
        <f t="shared" si="0"/>
        <v>16.700000000000003</v>
      </c>
      <c r="O13" s="11">
        <f t="shared" si="1"/>
        <v>9.6999999999999993</v>
      </c>
      <c r="P13" s="12"/>
      <c r="Q13" s="13">
        <v>11.48</v>
      </c>
      <c r="R13" s="14">
        <f t="shared" si="2"/>
        <v>37.880000000000003</v>
      </c>
      <c r="S13" s="60">
        <v>8</v>
      </c>
      <c r="T13" s="61">
        <v>7.9</v>
      </c>
      <c r="U13" s="61">
        <v>8</v>
      </c>
      <c r="V13" s="61">
        <v>8</v>
      </c>
      <c r="W13" s="60">
        <v>9.6</v>
      </c>
      <c r="X13" s="62">
        <v>9.6</v>
      </c>
      <c r="Y13" s="10">
        <f t="shared" si="3"/>
        <v>16</v>
      </c>
      <c r="Z13" s="11">
        <f t="shared" si="4"/>
        <v>9.6</v>
      </c>
      <c r="AA13" s="12">
        <v>0.8</v>
      </c>
      <c r="AB13" s="13">
        <v>10.9</v>
      </c>
      <c r="AC13" s="14">
        <f t="shared" si="5"/>
        <v>37.300000000000004</v>
      </c>
      <c r="AD13" s="15">
        <f t="shared" si="6"/>
        <v>75.180000000000007</v>
      </c>
      <c r="AE13" s="16">
        <f t="shared" si="7"/>
        <v>52.800000000000004</v>
      </c>
      <c r="AF13" s="17"/>
      <c r="AG13" s="17" t="s">
        <v>328</v>
      </c>
      <c r="AH13" s="17">
        <v>0.7</v>
      </c>
      <c r="AI13" s="18">
        <f t="shared" si="8"/>
        <v>52.626000000000005</v>
      </c>
      <c r="AJ13" s="258"/>
    </row>
    <row r="14" spans="1:36" s="19" customFormat="1" ht="11.25" customHeight="1">
      <c r="A14" s="216">
        <v>9</v>
      </c>
      <c r="B14" s="262" t="s">
        <v>332</v>
      </c>
      <c r="C14" s="270" t="s">
        <v>328</v>
      </c>
      <c r="D14" s="270">
        <v>2010</v>
      </c>
      <c r="E14" s="262" t="s">
        <v>192</v>
      </c>
      <c r="F14" s="262" t="s">
        <v>235</v>
      </c>
      <c r="G14" s="262" t="s">
        <v>191</v>
      </c>
      <c r="H14" s="217">
        <v>7.9</v>
      </c>
      <c r="I14" s="218">
        <v>7.9</v>
      </c>
      <c r="J14" s="218">
        <v>8</v>
      </c>
      <c r="K14" s="218">
        <v>8</v>
      </c>
      <c r="L14" s="217">
        <v>9.6999999999999993</v>
      </c>
      <c r="M14" s="219">
        <v>9.6999999999999993</v>
      </c>
      <c r="N14" s="220">
        <f t="shared" si="0"/>
        <v>15.899999999999999</v>
      </c>
      <c r="O14" s="11">
        <f t="shared" si="1"/>
        <v>9.6999999999999993</v>
      </c>
      <c r="P14" s="221"/>
      <c r="Q14" s="222">
        <v>11.37</v>
      </c>
      <c r="R14" s="223">
        <f t="shared" si="2"/>
        <v>36.97</v>
      </c>
      <c r="S14" s="217">
        <v>8</v>
      </c>
      <c r="T14" s="218">
        <v>7.8</v>
      </c>
      <c r="U14" s="218">
        <v>8.1</v>
      </c>
      <c r="V14" s="218">
        <v>7.8</v>
      </c>
      <c r="W14" s="217">
        <v>9.9</v>
      </c>
      <c r="X14" s="219">
        <v>9.9</v>
      </c>
      <c r="Y14" s="220">
        <f t="shared" si="3"/>
        <v>15.799999999999999</v>
      </c>
      <c r="Z14" s="11">
        <f t="shared" si="4"/>
        <v>9.9</v>
      </c>
      <c r="AA14" s="221">
        <v>1</v>
      </c>
      <c r="AB14" s="222">
        <v>11</v>
      </c>
      <c r="AC14" s="223">
        <f t="shared" si="5"/>
        <v>37.700000000000003</v>
      </c>
      <c r="AD14" s="224">
        <f t="shared" si="6"/>
        <v>74.67</v>
      </c>
      <c r="AE14" s="225">
        <f t="shared" si="7"/>
        <v>52.300000000000004</v>
      </c>
      <c r="AF14" s="226"/>
      <c r="AG14" s="226" t="s">
        <v>328</v>
      </c>
      <c r="AH14" s="17">
        <v>0.7</v>
      </c>
      <c r="AI14" s="18">
        <f t="shared" si="8"/>
        <v>52.268999999999998</v>
      </c>
      <c r="AJ14" s="259"/>
    </row>
    <row r="15" spans="1:36" s="19" customFormat="1" ht="11.25" customHeight="1">
      <c r="A15" s="216">
        <v>10</v>
      </c>
      <c r="B15" s="262" t="s">
        <v>437</v>
      </c>
      <c r="C15" s="270" t="s">
        <v>328</v>
      </c>
      <c r="D15" s="270">
        <v>2009</v>
      </c>
      <c r="E15" s="262" t="s">
        <v>217</v>
      </c>
      <c r="F15" s="271" t="s">
        <v>193</v>
      </c>
      <c r="G15" s="324" t="s">
        <v>212</v>
      </c>
      <c r="H15" s="60">
        <v>8.4</v>
      </c>
      <c r="I15" s="61">
        <v>8.1</v>
      </c>
      <c r="J15" s="61">
        <v>8.1</v>
      </c>
      <c r="K15" s="61">
        <v>8</v>
      </c>
      <c r="L15" s="60">
        <v>9.1</v>
      </c>
      <c r="M15" s="62">
        <v>9.1</v>
      </c>
      <c r="N15" s="10">
        <f t="shared" si="0"/>
        <v>16.200000000000003</v>
      </c>
      <c r="O15" s="11">
        <f t="shared" si="1"/>
        <v>9.1</v>
      </c>
      <c r="P15" s="12"/>
      <c r="Q15" s="13">
        <v>11.43</v>
      </c>
      <c r="R15" s="14">
        <f t="shared" si="2"/>
        <v>36.730000000000004</v>
      </c>
      <c r="S15" s="60">
        <v>7.8</v>
      </c>
      <c r="T15" s="61">
        <v>7.9</v>
      </c>
      <c r="U15" s="61">
        <v>8</v>
      </c>
      <c r="V15" s="61">
        <v>7.7</v>
      </c>
      <c r="W15" s="60">
        <v>9.3000000000000007</v>
      </c>
      <c r="X15" s="62">
        <v>9.3000000000000007</v>
      </c>
      <c r="Y15" s="10">
        <f t="shared" si="3"/>
        <v>15.7</v>
      </c>
      <c r="Z15" s="11">
        <f t="shared" si="4"/>
        <v>9.3000000000000007</v>
      </c>
      <c r="AA15" s="12">
        <v>0.7</v>
      </c>
      <c r="AB15" s="13">
        <v>11.15</v>
      </c>
      <c r="AC15" s="14">
        <f t="shared" si="5"/>
        <v>36.85</v>
      </c>
      <c r="AD15" s="15">
        <f t="shared" si="6"/>
        <v>73.580000000000013</v>
      </c>
      <c r="AE15" s="16">
        <f t="shared" si="7"/>
        <v>51.000000000000014</v>
      </c>
      <c r="AF15" s="17"/>
      <c r="AG15" s="17" t="s">
        <v>328</v>
      </c>
      <c r="AH15" s="17">
        <v>0.7</v>
      </c>
      <c r="AI15" s="18">
        <f t="shared" si="8"/>
        <v>51.506000000000007</v>
      </c>
    </row>
    <row r="16" spans="1:36" s="19" customFormat="1" ht="11.25" customHeight="1">
      <c r="A16" s="216">
        <v>11</v>
      </c>
      <c r="B16" s="272" t="s">
        <v>434</v>
      </c>
      <c r="C16" s="295" t="s">
        <v>328</v>
      </c>
      <c r="D16" s="295">
        <v>2009</v>
      </c>
      <c r="E16" s="262" t="s">
        <v>216</v>
      </c>
      <c r="F16" s="262" t="s">
        <v>193</v>
      </c>
      <c r="G16" s="299" t="s">
        <v>195</v>
      </c>
      <c r="H16" s="60">
        <v>8</v>
      </c>
      <c r="I16" s="61">
        <v>8</v>
      </c>
      <c r="J16" s="61">
        <v>7.9</v>
      </c>
      <c r="K16" s="61">
        <v>7.8</v>
      </c>
      <c r="L16" s="60">
        <v>9.6999999999999993</v>
      </c>
      <c r="M16" s="62">
        <v>9.6999999999999993</v>
      </c>
      <c r="N16" s="10">
        <f t="shared" si="0"/>
        <v>15.899999999999999</v>
      </c>
      <c r="O16" s="11">
        <f t="shared" si="1"/>
        <v>9.6999999999999993</v>
      </c>
      <c r="P16" s="12"/>
      <c r="Q16" s="13">
        <v>10.47</v>
      </c>
      <c r="R16" s="14">
        <f t="shared" si="2"/>
        <v>36.07</v>
      </c>
      <c r="S16" s="60">
        <v>8.4</v>
      </c>
      <c r="T16" s="61">
        <v>8.1</v>
      </c>
      <c r="U16" s="61">
        <v>8.3000000000000007</v>
      </c>
      <c r="V16" s="61">
        <v>8.1999999999999993</v>
      </c>
      <c r="W16" s="60">
        <v>9.8000000000000007</v>
      </c>
      <c r="X16" s="62">
        <v>9.8000000000000007</v>
      </c>
      <c r="Y16" s="10">
        <f t="shared" si="3"/>
        <v>16.5</v>
      </c>
      <c r="Z16" s="11">
        <f t="shared" si="4"/>
        <v>9.8000000000000007</v>
      </c>
      <c r="AA16" s="12">
        <v>1</v>
      </c>
      <c r="AB16" s="13">
        <v>10.01</v>
      </c>
      <c r="AC16" s="14">
        <f t="shared" si="5"/>
        <v>37.31</v>
      </c>
      <c r="AD16" s="15">
        <f t="shared" si="6"/>
        <v>73.38</v>
      </c>
      <c r="AE16" s="16">
        <f t="shared" si="7"/>
        <v>52.9</v>
      </c>
      <c r="AF16" s="17"/>
      <c r="AG16" s="226" t="s">
        <v>328</v>
      </c>
      <c r="AH16" s="17">
        <v>0.7</v>
      </c>
      <c r="AI16" s="18">
        <f t="shared" si="8"/>
        <v>51.365999999999993</v>
      </c>
    </row>
    <row r="17" spans="1:35" s="19" customFormat="1" ht="11.25" customHeight="1">
      <c r="A17" s="216">
        <v>12</v>
      </c>
      <c r="B17" s="262" t="s">
        <v>336</v>
      </c>
      <c r="C17" s="270" t="s">
        <v>294</v>
      </c>
      <c r="D17" s="270">
        <v>2009</v>
      </c>
      <c r="E17" s="262" t="s">
        <v>192</v>
      </c>
      <c r="F17" s="271" t="s">
        <v>235</v>
      </c>
      <c r="G17" s="300" t="s">
        <v>191</v>
      </c>
      <c r="H17" s="60">
        <v>8</v>
      </c>
      <c r="I17" s="61">
        <v>7.9</v>
      </c>
      <c r="J17" s="61">
        <v>8</v>
      </c>
      <c r="K17" s="61">
        <v>8</v>
      </c>
      <c r="L17" s="60">
        <v>9.3000000000000007</v>
      </c>
      <c r="M17" s="62">
        <v>9.3000000000000007</v>
      </c>
      <c r="N17" s="10">
        <f t="shared" si="0"/>
        <v>16</v>
      </c>
      <c r="O17" s="11">
        <f t="shared" si="1"/>
        <v>9.3000000000000007</v>
      </c>
      <c r="P17" s="12"/>
      <c r="Q17" s="13">
        <v>12</v>
      </c>
      <c r="R17" s="14">
        <f t="shared" si="2"/>
        <v>37.299999999999997</v>
      </c>
      <c r="S17" s="60">
        <v>5.7</v>
      </c>
      <c r="T17" s="61">
        <v>5.8</v>
      </c>
      <c r="U17" s="61">
        <v>5.9</v>
      </c>
      <c r="V17" s="61">
        <v>5.7</v>
      </c>
      <c r="W17" s="60">
        <v>7.8</v>
      </c>
      <c r="X17" s="62">
        <v>7.8</v>
      </c>
      <c r="Y17" s="10">
        <f t="shared" si="3"/>
        <v>11.499999999999998</v>
      </c>
      <c r="Z17" s="11">
        <f t="shared" si="4"/>
        <v>7.8</v>
      </c>
      <c r="AA17" s="12">
        <v>1.2</v>
      </c>
      <c r="AB17" s="13">
        <v>10.119999999999999</v>
      </c>
      <c r="AC17" s="14">
        <f t="shared" si="5"/>
        <v>30.619999999999997</v>
      </c>
      <c r="AD17" s="15">
        <f t="shared" si="6"/>
        <v>67.919999999999987</v>
      </c>
      <c r="AE17" s="16">
        <f t="shared" si="7"/>
        <v>45.79999999999999</v>
      </c>
      <c r="AF17" s="17"/>
      <c r="AG17" s="17"/>
      <c r="AH17" s="17">
        <v>0.75</v>
      </c>
      <c r="AI17" s="18">
        <f t="shared" si="8"/>
        <v>50.939999999999991</v>
      </c>
    </row>
    <row r="18" spans="1:35" s="19" customFormat="1" ht="11.25" customHeight="1">
      <c r="A18" s="216">
        <v>13</v>
      </c>
      <c r="B18" s="262" t="s">
        <v>329</v>
      </c>
      <c r="C18" s="285" t="s">
        <v>328</v>
      </c>
      <c r="D18" s="270">
        <v>2009</v>
      </c>
      <c r="E18" s="262" t="s">
        <v>216</v>
      </c>
      <c r="F18" s="262" t="s">
        <v>193</v>
      </c>
      <c r="G18" s="299" t="s">
        <v>195</v>
      </c>
      <c r="H18" s="60">
        <v>8</v>
      </c>
      <c r="I18" s="61">
        <v>8.1</v>
      </c>
      <c r="J18" s="61">
        <v>8.1</v>
      </c>
      <c r="K18" s="61">
        <v>8.1</v>
      </c>
      <c r="L18" s="60">
        <v>9.4</v>
      </c>
      <c r="M18" s="62">
        <v>9.4</v>
      </c>
      <c r="N18" s="10">
        <f t="shared" si="0"/>
        <v>16.200000000000003</v>
      </c>
      <c r="O18" s="11">
        <f t="shared" si="1"/>
        <v>9.4</v>
      </c>
      <c r="P18" s="12"/>
      <c r="Q18" s="13">
        <v>11.3</v>
      </c>
      <c r="R18" s="14">
        <f t="shared" si="2"/>
        <v>36.900000000000006</v>
      </c>
      <c r="S18" s="60">
        <v>7</v>
      </c>
      <c r="T18" s="61">
        <v>7</v>
      </c>
      <c r="U18" s="61">
        <v>7.1</v>
      </c>
      <c r="V18" s="61">
        <v>6.4</v>
      </c>
      <c r="W18" s="60">
        <v>9.1999999999999993</v>
      </c>
      <c r="X18" s="62">
        <v>9.1999999999999993</v>
      </c>
      <c r="Y18" s="10">
        <f t="shared" si="3"/>
        <v>14.000000000000002</v>
      </c>
      <c r="Z18" s="11">
        <f t="shared" si="4"/>
        <v>9.1999999999999993</v>
      </c>
      <c r="AA18" s="12">
        <v>1</v>
      </c>
      <c r="AB18" s="13">
        <v>11.2</v>
      </c>
      <c r="AC18" s="14">
        <f t="shared" si="5"/>
        <v>35.400000000000006</v>
      </c>
      <c r="AD18" s="15">
        <f t="shared" si="6"/>
        <v>72.300000000000011</v>
      </c>
      <c r="AE18" s="16">
        <f t="shared" si="7"/>
        <v>49.800000000000011</v>
      </c>
      <c r="AF18" s="17"/>
      <c r="AG18" s="17" t="s">
        <v>328</v>
      </c>
      <c r="AH18" s="17">
        <v>0.7</v>
      </c>
      <c r="AI18" s="18">
        <f t="shared" si="8"/>
        <v>50.610000000000007</v>
      </c>
    </row>
    <row r="19" spans="1:35" s="19" customFormat="1" ht="11.25" customHeight="1">
      <c r="A19" s="216">
        <v>14</v>
      </c>
      <c r="B19" s="263" t="s">
        <v>339</v>
      </c>
      <c r="C19" s="266" t="s">
        <v>328</v>
      </c>
      <c r="D19" s="267">
        <v>2011</v>
      </c>
      <c r="E19" s="263" t="s">
        <v>216</v>
      </c>
      <c r="F19" s="263" t="s">
        <v>193</v>
      </c>
      <c r="G19" s="300" t="s">
        <v>191</v>
      </c>
      <c r="H19" s="60">
        <v>8.1999999999999993</v>
      </c>
      <c r="I19" s="61">
        <v>8.1999999999999993</v>
      </c>
      <c r="J19" s="61">
        <v>8.1999999999999993</v>
      </c>
      <c r="K19" s="61">
        <v>8.3000000000000007</v>
      </c>
      <c r="L19" s="60">
        <v>9.3000000000000007</v>
      </c>
      <c r="M19" s="62">
        <v>9.3000000000000007</v>
      </c>
      <c r="N19" s="10">
        <f t="shared" si="0"/>
        <v>16.399999999999999</v>
      </c>
      <c r="O19" s="11">
        <f t="shared" si="1"/>
        <v>9.3000000000000007</v>
      </c>
      <c r="P19" s="12"/>
      <c r="Q19" s="13">
        <v>9.6999999999999993</v>
      </c>
      <c r="R19" s="14">
        <f t="shared" si="2"/>
        <v>35.4</v>
      </c>
      <c r="S19" s="60">
        <v>7.7</v>
      </c>
      <c r="T19" s="61">
        <v>7.7</v>
      </c>
      <c r="U19" s="61">
        <v>7.5</v>
      </c>
      <c r="V19" s="61">
        <v>7.7</v>
      </c>
      <c r="W19" s="60">
        <v>9.8000000000000007</v>
      </c>
      <c r="X19" s="62">
        <v>9.8000000000000007</v>
      </c>
      <c r="Y19" s="10">
        <f t="shared" si="3"/>
        <v>15.399999999999999</v>
      </c>
      <c r="Z19" s="11">
        <f t="shared" si="4"/>
        <v>9.8000000000000007</v>
      </c>
      <c r="AA19" s="12">
        <v>0.7</v>
      </c>
      <c r="AB19" s="13">
        <v>10.11</v>
      </c>
      <c r="AC19" s="14">
        <f t="shared" si="5"/>
        <v>36.01</v>
      </c>
      <c r="AD19" s="15">
        <f t="shared" si="6"/>
        <v>71.41</v>
      </c>
      <c r="AE19" s="16">
        <f t="shared" si="7"/>
        <v>51.599999999999994</v>
      </c>
      <c r="AF19" s="17"/>
      <c r="AG19" s="17" t="s">
        <v>328</v>
      </c>
      <c r="AH19" s="17">
        <v>0.7</v>
      </c>
      <c r="AI19" s="18">
        <f t="shared" si="8"/>
        <v>49.986999999999995</v>
      </c>
    </row>
    <row r="20" spans="1:35" s="19" customFormat="1" ht="11.25" customHeight="1">
      <c r="A20" s="216">
        <v>15</v>
      </c>
      <c r="B20" s="262" t="s">
        <v>330</v>
      </c>
      <c r="C20" s="270" t="s">
        <v>328</v>
      </c>
      <c r="D20" s="270">
        <v>2010</v>
      </c>
      <c r="E20" s="262" t="s">
        <v>192</v>
      </c>
      <c r="F20" s="271" t="s">
        <v>235</v>
      </c>
      <c r="G20" s="300" t="s">
        <v>191</v>
      </c>
      <c r="H20" s="60">
        <v>7.9</v>
      </c>
      <c r="I20" s="61">
        <v>7.8</v>
      </c>
      <c r="J20" s="61">
        <v>7.7</v>
      </c>
      <c r="K20" s="61">
        <v>7.7</v>
      </c>
      <c r="L20" s="60">
        <v>9.6</v>
      </c>
      <c r="M20" s="62">
        <v>9.6</v>
      </c>
      <c r="N20" s="10">
        <f t="shared" si="0"/>
        <v>15.499999999999998</v>
      </c>
      <c r="O20" s="11">
        <f t="shared" si="1"/>
        <v>9.6</v>
      </c>
      <c r="P20" s="12"/>
      <c r="Q20" s="13">
        <v>9.9499999999999993</v>
      </c>
      <c r="R20" s="14">
        <f t="shared" si="2"/>
        <v>35.049999999999997</v>
      </c>
      <c r="S20" s="60">
        <v>7.8</v>
      </c>
      <c r="T20" s="61">
        <v>7.8</v>
      </c>
      <c r="U20" s="61">
        <v>7.9</v>
      </c>
      <c r="V20" s="61">
        <v>8</v>
      </c>
      <c r="W20" s="60">
        <v>10</v>
      </c>
      <c r="X20" s="62">
        <v>10</v>
      </c>
      <c r="Y20" s="10">
        <f t="shared" si="3"/>
        <v>15.7</v>
      </c>
      <c r="Z20" s="11">
        <f t="shared" si="4"/>
        <v>10</v>
      </c>
      <c r="AA20" s="12">
        <v>1</v>
      </c>
      <c r="AB20" s="13">
        <v>9.5</v>
      </c>
      <c r="AC20" s="14">
        <f t="shared" si="5"/>
        <v>36.200000000000003</v>
      </c>
      <c r="AD20" s="15">
        <f t="shared" si="6"/>
        <v>71.25</v>
      </c>
      <c r="AE20" s="16">
        <f t="shared" si="7"/>
        <v>51.8</v>
      </c>
      <c r="AF20" s="17"/>
      <c r="AG20" s="17" t="s">
        <v>294</v>
      </c>
      <c r="AH20" s="17">
        <v>0.7</v>
      </c>
      <c r="AI20" s="18">
        <f t="shared" si="8"/>
        <v>49.875</v>
      </c>
    </row>
    <row r="21" spans="1:35" s="19" customFormat="1" ht="11.25" customHeight="1">
      <c r="A21" s="216">
        <v>16</v>
      </c>
      <c r="B21" s="262" t="s">
        <v>334</v>
      </c>
      <c r="C21" s="285" t="s">
        <v>294</v>
      </c>
      <c r="D21" s="270">
        <v>2009</v>
      </c>
      <c r="E21" s="262" t="s">
        <v>192</v>
      </c>
      <c r="F21" s="262" t="s">
        <v>235</v>
      </c>
      <c r="G21" s="299" t="s">
        <v>191</v>
      </c>
      <c r="H21" s="60">
        <v>7.6</v>
      </c>
      <c r="I21" s="61">
        <v>7.7</v>
      </c>
      <c r="J21" s="61">
        <v>7.8</v>
      </c>
      <c r="K21" s="61">
        <v>7.7</v>
      </c>
      <c r="L21" s="60">
        <v>9.6999999999999993</v>
      </c>
      <c r="M21" s="62">
        <v>9.6999999999999993</v>
      </c>
      <c r="N21" s="10">
        <f t="shared" si="0"/>
        <v>15.400000000000002</v>
      </c>
      <c r="O21" s="11">
        <f t="shared" si="1"/>
        <v>9.6999999999999993</v>
      </c>
      <c r="P21" s="12"/>
      <c r="Q21" s="13">
        <v>11</v>
      </c>
      <c r="R21" s="14">
        <f t="shared" si="2"/>
        <v>36.1</v>
      </c>
      <c r="S21" s="60">
        <v>5.9</v>
      </c>
      <c r="T21" s="61">
        <v>5.7</v>
      </c>
      <c r="U21" s="61">
        <v>5.8</v>
      </c>
      <c r="V21" s="61">
        <v>5.8</v>
      </c>
      <c r="W21" s="60">
        <v>7.9</v>
      </c>
      <c r="X21" s="62">
        <v>7.9</v>
      </c>
      <c r="Y21" s="10">
        <f t="shared" si="3"/>
        <v>11.600000000000003</v>
      </c>
      <c r="Z21" s="11">
        <f t="shared" si="4"/>
        <v>7.9</v>
      </c>
      <c r="AA21" s="12">
        <v>1.2</v>
      </c>
      <c r="AB21" s="13">
        <v>8.9700000000000006</v>
      </c>
      <c r="AC21" s="14">
        <f t="shared" si="5"/>
        <v>29.67</v>
      </c>
      <c r="AD21" s="15">
        <f t="shared" si="6"/>
        <v>65.77000000000001</v>
      </c>
      <c r="AE21" s="16">
        <f t="shared" si="7"/>
        <v>45.800000000000011</v>
      </c>
      <c r="AF21" s="17"/>
      <c r="AG21" s="17"/>
      <c r="AH21" s="17">
        <v>0.75</v>
      </c>
      <c r="AI21" s="18">
        <f t="shared" si="8"/>
        <v>49.327500000000008</v>
      </c>
    </row>
    <row r="22" spans="1:35" s="19" customFormat="1" ht="11.25" customHeight="1">
      <c r="A22" s="216">
        <v>17</v>
      </c>
      <c r="B22" s="263" t="s">
        <v>340</v>
      </c>
      <c r="C22" s="266" t="s">
        <v>328</v>
      </c>
      <c r="D22" s="267">
        <v>2009</v>
      </c>
      <c r="E22" s="263" t="s">
        <v>192</v>
      </c>
      <c r="F22" s="263" t="s">
        <v>235</v>
      </c>
      <c r="G22" s="300" t="s">
        <v>191</v>
      </c>
      <c r="H22" s="60">
        <v>7.9</v>
      </c>
      <c r="I22" s="61">
        <v>7.9</v>
      </c>
      <c r="J22" s="61">
        <v>7.9</v>
      </c>
      <c r="K22" s="61">
        <v>8</v>
      </c>
      <c r="L22" s="60">
        <v>9.6999999999999993</v>
      </c>
      <c r="M22" s="62">
        <v>9.6999999999999993</v>
      </c>
      <c r="N22" s="10">
        <f t="shared" si="0"/>
        <v>15.800000000000004</v>
      </c>
      <c r="O22" s="11">
        <f t="shared" si="1"/>
        <v>9.6999999999999993</v>
      </c>
      <c r="P22" s="12"/>
      <c r="Q22" s="13">
        <v>11</v>
      </c>
      <c r="R22" s="14">
        <f t="shared" si="2"/>
        <v>36.5</v>
      </c>
      <c r="S22" s="60">
        <v>5.9</v>
      </c>
      <c r="T22" s="61">
        <v>6</v>
      </c>
      <c r="U22" s="61">
        <v>6</v>
      </c>
      <c r="V22" s="61">
        <v>6.2</v>
      </c>
      <c r="W22" s="60">
        <v>8.8000000000000007</v>
      </c>
      <c r="X22" s="62">
        <v>8.8000000000000007</v>
      </c>
      <c r="Y22" s="10">
        <f t="shared" si="3"/>
        <v>11.999999999999996</v>
      </c>
      <c r="Z22" s="11">
        <f t="shared" si="4"/>
        <v>8.8000000000000007</v>
      </c>
      <c r="AA22" s="12">
        <v>0.5</v>
      </c>
      <c r="AB22" s="13">
        <v>10.02</v>
      </c>
      <c r="AC22" s="14">
        <f t="shared" si="5"/>
        <v>31.319999999999997</v>
      </c>
      <c r="AD22" s="15">
        <f t="shared" si="6"/>
        <v>67.819999999999993</v>
      </c>
      <c r="AE22" s="16">
        <f t="shared" si="7"/>
        <v>46.8</v>
      </c>
      <c r="AF22" s="14"/>
      <c r="AG22" s="14"/>
      <c r="AH22" s="17">
        <v>0.7</v>
      </c>
      <c r="AI22" s="18">
        <f t="shared" si="8"/>
        <v>47.47399999999999</v>
      </c>
    </row>
    <row r="23" spans="1:35" s="19" customFormat="1" ht="11.25" customHeight="1">
      <c r="A23" s="216">
        <v>18</v>
      </c>
      <c r="B23" s="263" t="s">
        <v>436</v>
      </c>
      <c r="C23" s="266" t="s">
        <v>328</v>
      </c>
      <c r="D23" s="267">
        <v>2009</v>
      </c>
      <c r="E23" s="263" t="s">
        <v>217</v>
      </c>
      <c r="F23" s="263" t="s">
        <v>193</v>
      </c>
      <c r="G23" s="300" t="s">
        <v>212</v>
      </c>
      <c r="H23" s="60">
        <v>5.9</v>
      </c>
      <c r="I23" s="61">
        <v>6</v>
      </c>
      <c r="J23" s="61">
        <v>5.9</v>
      </c>
      <c r="K23" s="61">
        <v>6</v>
      </c>
      <c r="L23" s="60">
        <v>7.6</v>
      </c>
      <c r="M23" s="62">
        <v>7.6</v>
      </c>
      <c r="N23" s="10">
        <f t="shared" si="0"/>
        <v>11.899999999999999</v>
      </c>
      <c r="O23" s="11">
        <f t="shared" si="1"/>
        <v>7.6</v>
      </c>
      <c r="P23" s="12"/>
      <c r="Q23" s="13">
        <v>8.41</v>
      </c>
      <c r="R23" s="14">
        <f t="shared" si="2"/>
        <v>27.91</v>
      </c>
      <c r="S23" s="60">
        <v>5.7</v>
      </c>
      <c r="T23" s="61">
        <v>5.6</v>
      </c>
      <c r="U23" s="61">
        <v>5.8</v>
      </c>
      <c r="V23" s="61">
        <v>5.8</v>
      </c>
      <c r="W23" s="60">
        <v>6.9</v>
      </c>
      <c r="X23" s="62">
        <v>6.9</v>
      </c>
      <c r="Y23" s="10">
        <f t="shared" si="3"/>
        <v>11.500000000000004</v>
      </c>
      <c r="Z23" s="11">
        <f t="shared" si="4"/>
        <v>6.9</v>
      </c>
      <c r="AA23" s="12">
        <v>0.4</v>
      </c>
      <c r="AB23" s="13">
        <v>8.94</v>
      </c>
      <c r="AC23" s="14">
        <f t="shared" si="5"/>
        <v>27.740000000000002</v>
      </c>
      <c r="AD23" s="15">
        <f t="shared" si="6"/>
        <v>55.650000000000006</v>
      </c>
      <c r="AE23" s="16">
        <f t="shared" si="7"/>
        <v>38.300000000000011</v>
      </c>
      <c r="AF23" s="17"/>
      <c r="AG23" s="17"/>
      <c r="AH23" s="17">
        <v>0.7</v>
      </c>
      <c r="AI23" s="18">
        <f t="shared" si="8"/>
        <v>38.954999999999998</v>
      </c>
    </row>
    <row r="24" spans="1:35" s="19" customFormat="1" ht="11.25" customHeight="1">
      <c r="A24" s="216">
        <v>19</v>
      </c>
      <c r="B24" s="263" t="s">
        <v>352</v>
      </c>
      <c r="C24" s="266" t="s">
        <v>294</v>
      </c>
      <c r="D24" s="267">
        <v>2009</v>
      </c>
      <c r="E24" s="263" t="s">
        <v>216</v>
      </c>
      <c r="F24" s="263" t="s">
        <v>193</v>
      </c>
      <c r="G24" s="300" t="s">
        <v>195</v>
      </c>
      <c r="H24" s="60">
        <v>0.7</v>
      </c>
      <c r="I24" s="61">
        <v>0.7</v>
      </c>
      <c r="J24" s="61">
        <v>0.7</v>
      </c>
      <c r="K24" s="61">
        <v>0.6</v>
      </c>
      <c r="L24" s="60">
        <v>1</v>
      </c>
      <c r="M24" s="62">
        <v>1</v>
      </c>
      <c r="N24" s="10">
        <f t="shared" si="0"/>
        <v>1.3999999999999997</v>
      </c>
      <c r="O24" s="11">
        <f t="shared" si="1"/>
        <v>1</v>
      </c>
      <c r="P24" s="12"/>
      <c r="Q24" s="13">
        <v>1.1299999999999999</v>
      </c>
      <c r="R24" s="14">
        <f t="shared" si="2"/>
        <v>3.5299999999999994</v>
      </c>
      <c r="S24" s="60">
        <v>8</v>
      </c>
      <c r="T24" s="61">
        <v>7.9</v>
      </c>
      <c r="U24" s="61">
        <v>8</v>
      </c>
      <c r="V24" s="61">
        <v>7.8</v>
      </c>
      <c r="W24" s="60">
        <v>9.9</v>
      </c>
      <c r="X24" s="62">
        <v>9.9</v>
      </c>
      <c r="Y24" s="10">
        <f t="shared" si="3"/>
        <v>15.899999999999999</v>
      </c>
      <c r="Z24" s="11">
        <f t="shared" si="4"/>
        <v>9.9</v>
      </c>
      <c r="AA24" s="12">
        <v>1.9</v>
      </c>
      <c r="AB24" s="13">
        <v>10.5</v>
      </c>
      <c r="AC24" s="14">
        <f t="shared" si="5"/>
        <v>38.199999999999996</v>
      </c>
      <c r="AD24" s="15">
        <f t="shared" si="6"/>
        <v>41.73</v>
      </c>
      <c r="AE24" s="16">
        <f t="shared" si="7"/>
        <v>30.099999999999994</v>
      </c>
      <c r="AF24" s="17"/>
      <c r="AG24" s="17"/>
      <c r="AH24" s="17">
        <v>0.75</v>
      </c>
      <c r="AI24" s="18">
        <f t="shared" si="8"/>
        <v>31.297499999999999</v>
      </c>
    </row>
    <row r="25" spans="1:35" s="19" customFormat="1" ht="21" customHeight="1">
      <c r="A25" s="489" t="s">
        <v>402</v>
      </c>
      <c r="B25" s="489"/>
      <c r="C25" s="489"/>
      <c r="D25" s="489"/>
      <c r="E25" s="489"/>
      <c r="F25" s="489"/>
      <c r="G25" s="489"/>
      <c r="H25" s="489"/>
      <c r="I25" s="489"/>
      <c r="J25" s="489"/>
      <c r="K25" s="489"/>
      <c r="L25" s="489"/>
      <c r="M25" s="489"/>
      <c r="N25" s="489"/>
      <c r="O25" s="489"/>
      <c r="P25" s="489"/>
      <c r="Q25" s="489"/>
      <c r="R25" s="489"/>
      <c r="S25" s="489"/>
      <c r="T25" s="489"/>
      <c r="U25" s="489"/>
      <c r="V25" s="489"/>
      <c r="W25" s="489"/>
      <c r="X25" s="489"/>
      <c r="Y25" s="489"/>
      <c r="Z25" s="489"/>
      <c r="AA25" s="489"/>
      <c r="AB25" s="489"/>
      <c r="AC25" s="489"/>
      <c r="AD25" s="489"/>
      <c r="AE25" s="489"/>
      <c r="AF25" s="489"/>
      <c r="AG25" s="489"/>
      <c r="AH25" s="489"/>
      <c r="AI25" s="489"/>
    </row>
    <row r="26" spans="1:35" s="19" customFormat="1" ht="11.25" customHeight="1">
      <c r="A26" s="216">
        <v>1</v>
      </c>
      <c r="B26" s="268" t="s">
        <v>357</v>
      </c>
      <c r="C26" s="269" t="s">
        <v>306</v>
      </c>
      <c r="D26" s="270">
        <v>2009</v>
      </c>
      <c r="E26" s="262" t="s">
        <v>192</v>
      </c>
      <c r="F26" s="263" t="s">
        <v>235</v>
      </c>
      <c r="G26" s="299" t="s">
        <v>191</v>
      </c>
      <c r="H26" s="60">
        <v>8.1999999999999993</v>
      </c>
      <c r="I26" s="61">
        <v>8.1999999999999993</v>
      </c>
      <c r="J26" s="61">
        <v>8.1999999999999993</v>
      </c>
      <c r="K26" s="61">
        <v>8.3000000000000007</v>
      </c>
      <c r="L26" s="60">
        <v>9.6999999999999993</v>
      </c>
      <c r="M26" s="62">
        <v>9.6999999999999993</v>
      </c>
      <c r="N26" s="10">
        <f t="shared" ref="N26:N39" si="9">SUM(H26:K26)-MIN(H26:K26)-MAX(H26:K26)</f>
        <v>16.399999999999999</v>
      </c>
      <c r="O26" s="11">
        <f t="shared" ref="O26:O39" si="10">SUM(L26:M26)/2</f>
        <v>9.6999999999999993</v>
      </c>
      <c r="P26" s="12"/>
      <c r="Q26" s="13">
        <v>13.65</v>
      </c>
      <c r="R26" s="14">
        <f t="shared" ref="R26:R39" si="11">SUM(N26,O26,P26,Q26)</f>
        <v>39.75</v>
      </c>
      <c r="S26" s="60">
        <v>8</v>
      </c>
      <c r="T26" s="61">
        <v>8</v>
      </c>
      <c r="U26" s="61">
        <v>8</v>
      </c>
      <c r="V26" s="61">
        <v>8</v>
      </c>
      <c r="W26" s="60">
        <v>9.6999999999999993</v>
      </c>
      <c r="X26" s="62">
        <v>9.6999999999999993</v>
      </c>
      <c r="Y26" s="10">
        <f t="shared" ref="Y26:Y39" si="12">SUM(S26:V26)-MIN(S26:V26)-MAX(S26:V26)</f>
        <v>16</v>
      </c>
      <c r="Z26" s="11">
        <f t="shared" ref="Z26:Z39" si="13">SUM(W26:X26)/2</f>
        <v>9.6999999999999993</v>
      </c>
      <c r="AA26" s="12">
        <v>2.9</v>
      </c>
      <c r="AB26" s="13">
        <v>13.62</v>
      </c>
      <c r="AC26" s="14">
        <f t="shared" ref="AC26:AC39" si="14">SUM(Y26,Z26,AA26,AB26)</f>
        <v>42.22</v>
      </c>
      <c r="AD26" s="15">
        <f t="shared" ref="AD26:AD39" si="15">SUM(R26,AC26)</f>
        <v>81.97</v>
      </c>
      <c r="AE26" s="16">
        <f t="shared" ref="AE26:AE39" si="16">SUM(R26,AC26)-Q26-AB26</f>
        <v>54.699999999999996</v>
      </c>
      <c r="AF26" s="14"/>
      <c r="AG26" s="326" t="s">
        <v>306</v>
      </c>
      <c r="AH26" s="17">
        <v>0.8</v>
      </c>
      <c r="AI26" s="18">
        <f t="shared" ref="AI26:AI39" si="17">PRODUCT(AD26,AH26)-AF26</f>
        <v>65.576000000000008</v>
      </c>
    </row>
    <row r="27" spans="1:35" s="19" customFormat="1" ht="11.25" customHeight="1">
      <c r="A27" s="216">
        <v>2</v>
      </c>
      <c r="B27" s="262" t="s">
        <v>354</v>
      </c>
      <c r="C27" s="269" t="s">
        <v>306</v>
      </c>
      <c r="D27" s="270">
        <v>2009</v>
      </c>
      <c r="E27" s="271" t="s">
        <v>216</v>
      </c>
      <c r="F27" s="271" t="s">
        <v>193</v>
      </c>
      <c r="G27" s="299" t="s">
        <v>195</v>
      </c>
      <c r="H27" s="60">
        <v>7.9</v>
      </c>
      <c r="I27" s="61">
        <v>8</v>
      </c>
      <c r="J27" s="61">
        <v>8.4</v>
      </c>
      <c r="K27" s="61">
        <v>8.1</v>
      </c>
      <c r="L27" s="60">
        <v>9.1999999999999993</v>
      </c>
      <c r="M27" s="62">
        <v>9.1999999999999993</v>
      </c>
      <c r="N27" s="10">
        <f t="shared" si="9"/>
        <v>16.100000000000001</v>
      </c>
      <c r="O27" s="11">
        <f t="shared" si="10"/>
        <v>9.1999999999999993</v>
      </c>
      <c r="P27" s="12"/>
      <c r="Q27" s="13">
        <v>12.31</v>
      </c>
      <c r="R27" s="14">
        <f t="shared" si="11"/>
        <v>37.61</v>
      </c>
      <c r="S27" s="60">
        <v>8</v>
      </c>
      <c r="T27" s="61">
        <v>8</v>
      </c>
      <c r="U27" s="61">
        <v>8.1</v>
      </c>
      <c r="V27" s="61">
        <v>8.1</v>
      </c>
      <c r="W27" s="60">
        <v>9.5</v>
      </c>
      <c r="X27" s="62">
        <v>9.5</v>
      </c>
      <c r="Y27" s="10">
        <f t="shared" si="12"/>
        <v>16.100000000000001</v>
      </c>
      <c r="Z27" s="11">
        <f t="shared" si="13"/>
        <v>9.5</v>
      </c>
      <c r="AA27" s="12">
        <v>2.1</v>
      </c>
      <c r="AB27" s="13">
        <v>11.53</v>
      </c>
      <c r="AC27" s="14">
        <f t="shared" si="14"/>
        <v>39.230000000000004</v>
      </c>
      <c r="AD27" s="15">
        <f t="shared" si="15"/>
        <v>76.84</v>
      </c>
      <c r="AE27" s="16">
        <f t="shared" si="16"/>
        <v>53</v>
      </c>
      <c r="AF27" s="14"/>
      <c r="AG27" s="326" t="s">
        <v>306</v>
      </c>
      <c r="AH27" s="17">
        <v>0.8</v>
      </c>
      <c r="AI27" s="18">
        <f t="shared" si="17"/>
        <v>61.472000000000008</v>
      </c>
    </row>
    <row r="28" spans="1:35" s="19" customFormat="1" ht="11.25" customHeight="1">
      <c r="A28" s="216">
        <v>3</v>
      </c>
      <c r="B28" s="263" t="s">
        <v>348</v>
      </c>
      <c r="C28" s="266" t="s">
        <v>294</v>
      </c>
      <c r="D28" s="267">
        <v>2009</v>
      </c>
      <c r="E28" s="263" t="s">
        <v>216</v>
      </c>
      <c r="F28" s="263" t="s">
        <v>193</v>
      </c>
      <c r="G28" s="263" t="s">
        <v>195</v>
      </c>
      <c r="H28" s="60">
        <v>7.9</v>
      </c>
      <c r="I28" s="61">
        <v>8.1</v>
      </c>
      <c r="J28" s="61">
        <v>8.1999999999999993</v>
      </c>
      <c r="K28" s="61">
        <v>8.1</v>
      </c>
      <c r="L28" s="60">
        <v>9.6</v>
      </c>
      <c r="M28" s="62">
        <v>9.6</v>
      </c>
      <c r="N28" s="10">
        <f t="shared" si="9"/>
        <v>16.2</v>
      </c>
      <c r="O28" s="11">
        <f t="shared" si="10"/>
        <v>9.6</v>
      </c>
      <c r="P28" s="12"/>
      <c r="Q28" s="13">
        <v>12.28</v>
      </c>
      <c r="R28" s="14">
        <f t="shared" si="11"/>
        <v>38.08</v>
      </c>
      <c r="S28" s="60">
        <v>8</v>
      </c>
      <c r="T28" s="61">
        <v>8.1</v>
      </c>
      <c r="U28" s="61">
        <v>8.1999999999999993</v>
      </c>
      <c r="V28" s="61">
        <v>8.1999999999999993</v>
      </c>
      <c r="W28" s="60">
        <v>9.3000000000000007</v>
      </c>
      <c r="X28" s="62">
        <v>9.3000000000000007</v>
      </c>
      <c r="Y28" s="10">
        <f t="shared" si="12"/>
        <v>16.3</v>
      </c>
      <c r="Z28" s="11">
        <f t="shared" si="13"/>
        <v>9.3000000000000007</v>
      </c>
      <c r="AA28" s="12">
        <v>1.4</v>
      </c>
      <c r="AB28" s="13">
        <v>12.6</v>
      </c>
      <c r="AC28" s="14">
        <f t="shared" si="14"/>
        <v>39.6</v>
      </c>
      <c r="AD28" s="15">
        <f t="shared" si="15"/>
        <v>77.680000000000007</v>
      </c>
      <c r="AE28" s="16">
        <f t="shared" si="16"/>
        <v>52.800000000000004</v>
      </c>
      <c r="AF28" s="14"/>
      <c r="AG28" s="326" t="s">
        <v>294</v>
      </c>
      <c r="AH28" s="17">
        <v>0.75</v>
      </c>
      <c r="AI28" s="18">
        <f t="shared" si="17"/>
        <v>58.260000000000005</v>
      </c>
    </row>
    <row r="29" spans="1:35" s="19" customFormat="1" ht="11.25" customHeight="1">
      <c r="A29" s="216">
        <v>4</v>
      </c>
      <c r="B29" s="268" t="s">
        <v>346</v>
      </c>
      <c r="C29" s="269" t="s">
        <v>294</v>
      </c>
      <c r="D29" s="270">
        <v>2009</v>
      </c>
      <c r="E29" s="262" t="s">
        <v>216</v>
      </c>
      <c r="F29" s="262" t="s">
        <v>193</v>
      </c>
      <c r="G29" s="262" t="s">
        <v>195</v>
      </c>
      <c r="H29" s="60">
        <v>8</v>
      </c>
      <c r="I29" s="61">
        <v>8</v>
      </c>
      <c r="J29" s="61">
        <v>7.8</v>
      </c>
      <c r="K29" s="61">
        <v>7.7</v>
      </c>
      <c r="L29" s="60">
        <v>9.6999999999999993</v>
      </c>
      <c r="M29" s="62">
        <v>9.6999999999999993</v>
      </c>
      <c r="N29" s="10">
        <f t="shared" si="9"/>
        <v>15.8</v>
      </c>
      <c r="O29" s="11">
        <f t="shared" si="10"/>
        <v>9.6999999999999993</v>
      </c>
      <c r="P29" s="12"/>
      <c r="Q29" s="13">
        <v>10.91</v>
      </c>
      <c r="R29" s="14">
        <f t="shared" si="11"/>
        <v>36.409999999999997</v>
      </c>
      <c r="S29" s="60">
        <v>7.8</v>
      </c>
      <c r="T29" s="61">
        <v>7.7</v>
      </c>
      <c r="U29" s="61">
        <v>7.8</v>
      </c>
      <c r="V29" s="61">
        <v>7.7</v>
      </c>
      <c r="W29" s="60">
        <v>9.6</v>
      </c>
      <c r="X29" s="62">
        <v>9.6</v>
      </c>
      <c r="Y29" s="10">
        <f t="shared" si="12"/>
        <v>15.5</v>
      </c>
      <c r="Z29" s="11">
        <f t="shared" si="13"/>
        <v>9.6</v>
      </c>
      <c r="AA29" s="12">
        <v>2.2000000000000002</v>
      </c>
      <c r="AB29" s="13">
        <v>11.3</v>
      </c>
      <c r="AC29" s="14">
        <f t="shared" si="14"/>
        <v>38.6</v>
      </c>
      <c r="AD29" s="15">
        <f t="shared" si="15"/>
        <v>75.009999999999991</v>
      </c>
      <c r="AE29" s="16">
        <f t="shared" si="16"/>
        <v>52.8</v>
      </c>
      <c r="AF29" s="14"/>
      <c r="AG29" s="326" t="s">
        <v>294</v>
      </c>
      <c r="AH29" s="17">
        <v>0.75</v>
      </c>
      <c r="AI29" s="18">
        <f t="shared" si="17"/>
        <v>56.257499999999993</v>
      </c>
    </row>
    <row r="30" spans="1:35" s="19" customFormat="1" ht="11.25" customHeight="1">
      <c r="A30" s="216">
        <v>5</v>
      </c>
      <c r="B30" s="262" t="s">
        <v>353</v>
      </c>
      <c r="C30" s="270" t="s">
        <v>294</v>
      </c>
      <c r="D30" s="270">
        <v>2010</v>
      </c>
      <c r="E30" s="262" t="s">
        <v>192</v>
      </c>
      <c r="F30" s="271" t="s">
        <v>235</v>
      </c>
      <c r="G30" s="263" t="s">
        <v>191</v>
      </c>
      <c r="H30" s="60">
        <v>7.2</v>
      </c>
      <c r="I30" s="61">
        <v>7.3</v>
      </c>
      <c r="J30" s="61">
        <v>7</v>
      </c>
      <c r="K30" s="61">
        <v>7</v>
      </c>
      <c r="L30" s="60">
        <v>9.6</v>
      </c>
      <c r="M30" s="62">
        <v>9.6</v>
      </c>
      <c r="N30" s="10">
        <f t="shared" si="9"/>
        <v>14.2</v>
      </c>
      <c r="O30" s="11">
        <f t="shared" si="10"/>
        <v>9.6</v>
      </c>
      <c r="P30" s="12"/>
      <c r="Q30" s="13">
        <v>10.68</v>
      </c>
      <c r="R30" s="14">
        <f t="shared" si="11"/>
        <v>34.479999999999997</v>
      </c>
      <c r="S30" s="60">
        <v>6.6</v>
      </c>
      <c r="T30" s="61">
        <v>7.1</v>
      </c>
      <c r="U30" s="61">
        <v>7.2</v>
      </c>
      <c r="V30" s="61">
        <v>7.3</v>
      </c>
      <c r="W30" s="60">
        <v>9.4</v>
      </c>
      <c r="X30" s="62">
        <v>9.4</v>
      </c>
      <c r="Y30" s="10">
        <f t="shared" si="12"/>
        <v>14.3</v>
      </c>
      <c r="Z30" s="11">
        <f t="shared" si="13"/>
        <v>9.4</v>
      </c>
      <c r="AA30" s="12">
        <v>2.2000000000000002</v>
      </c>
      <c r="AB30" s="13">
        <v>10.5</v>
      </c>
      <c r="AC30" s="14">
        <f t="shared" si="14"/>
        <v>36.400000000000006</v>
      </c>
      <c r="AD30" s="15">
        <f t="shared" si="15"/>
        <v>70.88</v>
      </c>
      <c r="AE30" s="16">
        <f t="shared" si="16"/>
        <v>49.699999999999996</v>
      </c>
      <c r="AF30" s="14"/>
      <c r="AG30" s="326"/>
      <c r="AH30" s="17">
        <v>0.75</v>
      </c>
      <c r="AI30" s="18">
        <f t="shared" si="17"/>
        <v>53.16</v>
      </c>
    </row>
    <row r="31" spans="1:35" s="19" customFormat="1" ht="11.25" customHeight="1">
      <c r="A31" s="216">
        <v>6</v>
      </c>
      <c r="B31" s="268" t="s">
        <v>358</v>
      </c>
      <c r="C31" s="269" t="s">
        <v>328</v>
      </c>
      <c r="D31" s="270">
        <v>2009</v>
      </c>
      <c r="E31" s="262" t="s">
        <v>216</v>
      </c>
      <c r="F31" s="263" t="s">
        <v>193</v>
      </c>
      <c r="G31" s="262" t="s">
        <v>195</v>
      </c>
      <c r="H31" s="60">
        <v>7.8</v>
      </c>
      <c r="I31" s="61">
        <v>7.8</v>
      </c>
      <c r="J31" s="61">
        <v>8</v>
      </c>
      <c r="K31" s="61">
        <v>7.8</v>
      </c>
      <c r="L31" s="60">
        <v>9.5</v>
      </c>
      <c r="M31" s="62">
        <v>9.5</v>
      </c>
      <c r="N31" s="10">
        <f t="shared" si="9"/>
        <v>15.600000000000001</v>
      </c>
      <c r="O31" s="11">
        <f t="shared" si="10"/>
        <v>9.5</v>
      </c>
      <c r="P31" s="12"/>
      <c r="Q31" s="13">
        <v>10.88</v>
      </c>
      <c r="R31" s="14">
        <f t="shared" si="11"/>
        <v>35.980000000000004</v>
      </c>
      <c r="S31" s="60">
        <v>7.8</v>
      </c>
      <c r="T31" s="61">
        <v>7.8</v>
      </c>
      <c r="U31" s="61">
        <v>8</v>
      </c>
      <c r="V31" s="61">
        <v>7.7</v>
      </c>
      <c r="W31" s="60">
        <v>9.9</v>
      </c>
      <c r="X31" s="62">
        <v>9.9</v>
      </c>
      <c r="Y31" s="10">
        <f t="shared" si="12"/>
        <v>15.600000000000001</v>
      </c>
      <c r="Z31" s="11">
        <f t="shared" si="13"/>
        <v>9.9</v>
      </c>
      <c r="AA31" s="12">
        <v>1</v>
      </c>
      <c r="AB31" s="13">
        <v>11.3</v>
      </c>
      <c r="AC31" s="14">
        <f t="shared" si="14"/>
        <v>37.799999999999997</v>
      </c>
      <c r="AD31" s="15">
        <f t="shared" si="15"/>
        <v>73.78</v>
      </c>
      <c r="AE31" s="16">
        <f t="shared" si="16"/>
        <v>51.599999999999994</v>
      </c>
      <c r="AF31" s="14"/>
      <c r="AG31" s="326" t="s">
        <v>328</v>
      </c>
      <c r="AH31" s="17">
        <v>0.7</v>
      </c>
      <c r="AI31" s="18">
        <f t="shared" si="17"/>
        <v>51.646000000000001</v>
      </c>
    </row>
    <row r="32" spans="1:35" s="19" customFormat="1" ht="11.25" customHeight="1">
      <c r="A32" s="216">
        <v>7</v>
      </c>
      <c r="B32" s="262" t="s">
        <v>345</v>
      </c>
      <c r="C32" s="270" t="s">
        <v>328</v>
      </c>
      <c r="D32" s="270">
        <v>2010</v>
      </c>
      <c r="E32" s="262" t="s">
        <v>192</v>
      </c>
      <c r="F32" s="262" t="s">
        <v>235</v>
      </c>
      <c r="G32" s="262" t="s">
        <v>191</v>
      </c>
      <c r="H32" s="60">
        <v>7.6</v>
      </c>
      <c r="I32" s="61">
        <v>7.7</v>
      </c>
      <c r="J32" s="61">
        <v>7.7</v>
      </c>
      <c r="K32" s="61">
        <v>7.6</v>
      </c>
      <c r="L32" s="60">
        <v>9.6</v>
      </c>
      <c r="M32" s="62">
        <v>9.6</v>
      </c>
      <c r="N32" s="10">
        <f t="shared" si="9"/>
        <v>15.3</v>
      </c>
      <c r="O32" s="11">
        <f t="shared" si="10"/>
        <v>9.6</v>
      </c>
      <c r="P32" s="12"/>
      <c r="Q32" s="13">
        <v>10.199999999999999</v>
      </c>
      <c r="R32" s="14">
        <f t="shared" si="11"/>
        <v>35.099999999999994</v>
      </c>
      <c r="S32" s="60">
        <v>6</v>
      </c>
      <c r="T32" s="61">
        <v>5.7</v>
      </c>
      <c r="U32" s="61">
        <v>6.5</v>
      </c>
      <c r="V32" s="61">
        <v>6</v>
      </c>
      <c r="W32" s="60">
        <v>7.7</v>
      </c>
      <c r="X32" s="62">
        <v>7.7</v>
      </c>
      <c r="Y32" s="10">
        <f t="shared" si="12"/>
        <v>12</v>
      </c>
      <c r="Z32" s="11">
        <f t="shared" si="13"/>
        <v>7.7</v>
      </c>
      <c r="AA32" s="12" t="s">
        <v>441</v>
      </c>
      <c r="AB32" s="13">
        <v>8.5</v>
      </c>
      <c r="AC32" s="14">
        <f t="shared" si="14"/>
        <v>28.2</v>
      </c>
      <c r="AD32" s="15">
        <f t="shared" si="15"/>
        <v>63.3</v>
      </c>
      <c r="AE32" s="16">
        <f t="shared" si="16"/>
        <v>44.599999999999994</v>
      </c>
      <c r="AF32" s="14"/>
      <c r="AG32" s="326"/>
      <c r="AH32" s="17">
        <v>0.8</v>
      </c>
      <c r="AI32" s="18">
        <f t="shared" si="17"/>
        <v>50.64</v>
      </c>
    </row>
    <row r="33" spans="1:35" s="19" customFormat="1" ht="11.25" customHeight="1">
      <c r="A33" s="216">
        <v>8</v>
      </c>
      <c r="B33" s="268" t="s">
        <v>355</v>
      </c>
      <c r="C33" s="269" t="s">
        <v>328</v>
      </c>
      <c r="D33" s="270">
        <v>2009</v>
      </c>
      <c r="E33" s="262" t="s">
        <v>217</v>
      </c>
      <c r="F33" s="263" t="s">
        <v>193</v>
      </c>
      <c r="G33" s="262" t="s">
        <v>212</v>
      </c>
      <c r="H33" s="60">
        <v>7.5</v>
      </c>
      <c r="I33" s="61">
        <v>7.6</v>
      </c>
      <c r="J33" s="61">
        <v>7.7</v>
      </c>
      <c r="K33" s="61">
        <v>7.6</v>
      </c>
      <c r="L33" s="60">
        <v>9.8000000000000007</v>
      </c>
      <c r="M33" s="62">
        <v>9.8000000000000007</v>
      </c>
      <c r="N33" s="10">
        <f t="shared" si="9"/>
        <v>15.2</v>
      </c>
      <c r="O33" s="11">
        <f t="shared" si="10"/>
        <v>9.8000000000000007</v>
      </c>
      <c r="P33" s="12"/>
      <c r="Q33" s="13">
        <v>10.4</v>
      </c>
      <c r="R33" s="14">
        <f t="shared" si="11"/>
        <v>35.4</v>
      </c>
      <c r="S33" s="60">
        <v>7.6</v>
      </c>
      <c r="T33" s="61">
        <v>7.8</v>
      </c>
      <c r="U33" s="61">
        <v>7.6</v>
      </c>
      <c r="V33" s="61">
        <v>7.6</v>
      </c>
      <c r="W33" s="60">
        <v>9.5</v>
      </c>
      <c r="X33" s="62">
        <v>9.5</v>
      </c>
      <c r="Y33" s="10">
        <f t="shared" si="12"/>
        <v>15.2</v>
      </c>
      <c r="Z33" s="11">
        <f t="shared" si="13"/>
        <v>9.5</v>
      </c>
      <c r="AA33" s="12">
        <v>0.7</v>
      </c>
      <c r="AB33" s="13">
        <v>11.04</v>
      </c>
      <c r="AC33" s="14">
        <f t="shared" si="14"/>
        <v>36.44</v>
      </c>
      <c r="AD33" s="15">
        <f t="shared" si="15"/>
        <v>71.84</v>
      </c>
      <c r="AE33" s="16">
        <f t="shared" si="16"/>
        <v>50.400000000000006</v>
      </c>
      <c r="AF33" s="14"/>
      <c r="AG33" s="326" t="s">
        <v>328</v>
      </c>
      <c r="AH33" s="17">
        <v>0.7</v>
      </c>
      <c r="AI33" s="18">
        <f t="shared" si="17"/>
        <v>50.287999999999997</v>
      </c>
    </row>
    <row r="34" spans="1:35" s="19" customFormat="1" ht="11.25" customHeight="1">
      <c r="A34" s="216">
        <v>9</v>
      </c>
      <c r="B34" s="276" t="s">
        <v>343</v>
      </c>
      <c r="C34" s="278" t="s">
        <v>294</v>
      </c>
      <c r="D34" s="277">
        <v>2009</v>
      </c>
      <c r="E34" s="262" t="s">
        <v>217</v>
      </c>
      <c r="F34" s="262" t="s">
        <v>193</v>
      </c>
      <c r="G34" s="262" t="s">
        <v>212</v>
      </c>
      <c r="H34" s="60">
        <v>7.9</v>
      </c>
      <c r="I34" s="61">
        <v>7.9</v>
      </c>
      <c r="J34" s="61">
        <v>8</v>
      </c>
      <c r="K34" s="61">
        <v>8</v>
      </c>
      <c r="L34" s="60">
        <v>9.9</v>
      </c>
      <c r="M34" s="62">
        <v>9.9</v>
      </c>
      <c r="N34" s="10">
        <f t="shared" si="9"/>
        <v>15.899999999999999</v>
      </c>
      <c r="O34" s="11">
        <f t="shared" si="10"/>
        <v>9.9</v>
      </c>
      <c r="P34" s="12"/>
      <c r="Q34" s="13">
        <v>10.94</v>
      </c>
      <c r="R34" s="14">
        <f t="shared" si="11"/>
        <v>36.739999999999995</v>
      </c>
      <c r="S34" s="60">
        <v>5.6</v>
      </c>
      <c r="T34" s="61">
        <v>5.9</v>
      </c>
      <c r="U34" s="61">
        <v>6</v>
      </c>
      <c r="V34" s="61">
        <v>6.4</v>
      </c>
      <c r="W34" s="60">
        <v>7.5</v>
      </c>
      <c r="X34" s="62">
        <v>7.5</v>
      </c>
      <c r="Y34" s="10">
        <f t="shared" si="12"/>
        <v>11.899999999999997</v>
      </c>
      <c r="Z34" s="11">
        <f t="shared" si="13"/>
        <v>7.5</v>
      </c>
      <c r="AA34" s="12">
        <v>1.3</v>
      </c>
      <c r="AB34" s="13">
        <v>8.91</v>
      </c>
      <c r="AC34" s="14">
        <f t="shared" si="14"/>
        <v>29.61</v>
      </c>
      <c r="AD34" s="15">
        <f t="shared" si="15"/>
        <v>66.349999999999994</v>
      </c>
      <c r="AE34" s="16">
        <f t="shared" si="16"/>
        <v>46.5</v>
      </c>
      <c r="AF34" s="14"/>
      <c r="AG34" s="326"/>
      <c r="AH34" s="17">
        <v>0.75</v>
      </c>
      <c r="AI34" s="18">
        <f t="shared" si="17"/>
        <v>49.762499999999996</v>
      </c>
    </row>
    <row r="35" spans="1:35" s="19" customFormat="1" ht="11.25" customHeight="1">
      <c r="A35" s="216">
        <v>10</v>
      </c>
      <c r="B35" s="268" t="s">
        <v>356</v>
      </c>
      <c r="C35" s="269" t="s">
        <v>328</v>
      </c>
      <c r="D35" s="270">
        <v>2011</v>
      </c>
      <c r="E35" s="262" t="s">
        <v>216</v>
      </c>
      <c r="F35" s="263" t="s">
        <v>193</v>
      </c>
      <c r="G35" s="299" t="s">
        <v>195</v>
      </c>
      <c r="H35" s="60">
        <v>7.9</v>
      </c>
      <c r="I35" s="61">
        <v>7.4</v>
      </c>
      <c r="J35" s="61">
        <v>7.8</v>
      </c>
      <c r="K35" s="61">
        <v>7.4</v>
      </c>
      <c r="L35" s="60">
        <v>9.4</v>
      </c>
      <c r="M35" s="62">
        <v>9.4</v>
      </c>
      <c r="N35" s="10">
        <f t="shared" si="9"/>
        <v>15.200000000000001</v>
      </c>
      <c r="O35" s="11">
        <f t="shared" si="10"/>
        <v>9.4</v>
      </c>
      <c r="P35" s="12"/>
      <c r="Q35" s="13">
        <v>9.41</v>
      </c>
      <c r="R35" s="14">
        <f t="shared" si="11"/>
        <v>34.010000000000005</v>
      </c>
      <c r="S35" s="60">
        <v>7.6</v>
      </c>
      <c r="T35" s="61">
        <v>7.6</v>
      </c>
      <c r="U35" s="61">
        <v>7.6</v>
      </c>
      <c r="V35" s="61">
        <v>7.6</v>
      </c>
      <c r="W35" s="60">
        <v>10</v>
      </c>
      <c r="X35" s="62">
        <v>10</v>
      </c>
      <c r="Y35" s="10">
        <f t="shared" si="12"/>
        <v>15.199999999999998</v>
      </c>
      <c r="Z35" s="11">
        <f t="shared" si="13"/>
        <v>10</v>
      </c>
      <c r="AA35" s="12">
        <v>0.5</v>
      </c>
      <c r="AB35" s="13">
        <v>9.6999999999999993</v>
      </c>
      <c r="AC35" s="14">
        <f t="shared" si="14"/>
        <v>35.399999999999991</v>
      </c>
      <c r="AD35" s="15">
        <f t="shared" si="15"/>
        <v>69.41</v>
      </c>
      <c r="AE35" s="16">
        <f t="shared" si="16"/>
        <v>50.3</v>
      </c>
      <c r="AF35" s="14"/>
      <c r="AG35" s="326" t="s">
        <v>328</v>
      </c>
      <c r="AH35" s="17">
        <v>0.7</v>
      </c>
      <c r="AI35" s="18">
        <f t="shared" si="17"/>
        <v>48.586999999999996</v>
      </c>
    </row>
    <row r="36" spans="1:35" s="19" customFormat="1" ht="11.25" customHeight="1">
      <c r="A36" s="216">
        <v>11</v>
      </c>
      <c r="B36" s="262" t="s">
        <v>349</v>
      </c>
      <c r="C36" s="270" t="s">
        <v>328</v>
      </c>
      <c r="D36" s="270">
        <v>2010</v>
      </c>
      <c r="E36" s="262" t="s">
        <v>192</v>
      </c>
      <c r="F36" s="262" t="s">
        <v>235</v>
      </c>
      <c r="G36" s="299" t="s">
        <v>191</v>
      </c>
      <c r="H36" s="60">
        <v>7.7</v>
      </c>
      <c r="I36" s="61">
        <v>7.8</v>
      </c>
      <c r="J36" s="61">
        <v>7.7</v>
      </c>
      <c r="K36" s="61">
        <v>7.7</v>
      </c>
      <c r="L36" s="60">
        <v>9.3000000000000007</v>
      </c>
      <c r="M36" s="62">
        <v>9.3000000000000007</v>
      </c>
      <c r="N36" s="10">
        <f t="shared" si="9"/>
        <v>15.399999999999999</v>
      </c>
      <c r="O36" s="11">
        <f t="shared" si="10"/>
        <v>9.3000000000000007</v>
      </c>
      <c r="P36" s="12"/>
      <c r="Q36" s="13">
        <v>11.03</v>
      </c>
      <c r="R36" s="14">
        <f t="shared" si="11"/>
        <v>35.729999999999997</v>
      </c>
      <c r="S36" s="60">
        <v>6.1</v>
      </c>
      <c r="T36" s="61">
        <v>5.9</v>
      </c>
      <c r="U36" s="61">
        <v>6.7</v>
      </c>
      <c r="V36" s="61">
        <v>6.3</v>
      </c>
      <c r="W36" s="60">
        <v>7.7</v>
      </c>
      <c r="X36" s="62">
        <v>7.7</v>
      </c>
      <c r="Y36" s="10">
        <f t="shared" si="12"/>
        <v>12.400000000000002</v>
      </c>
      <c r="Z36" s="11">
        <f t="shared" si="13"/>
        <v>7.7</v>
      </c>
      <c r="AA36" s="12">
        <v>0.5</v>
      </c>
      <c r="AB36" s="13">
        <v>9.1300000000000008</v>
      </c>
      <c r="AC36" s="14">
        <f t="shared" si="14"/>
        <v>29.730000000000004</v>
      </c>
      <c r="AD36" s="15">
        <f t="shared" si="15"/>
        <v>65.460000000000008</v>
      </c>
      <c r="AE36" s="16">
        <f t="shared" si="16"/>
        <v>45.300000000000004</v>
      </c>
      <c r="AF36" s="14"/>
      <c r="AG36" s="14"/>
      <c r="AH36" s="17">
        <v>0.7</v>
      </c>
      <c r="AI36" s="18">
        <f t="shared" si="17"/>
        <v>45.822000000000003</v>
      </c>
    </row>
    <row r="37" spans="1:35" s="19" customFormat="1" ht="11.25" customHeight="1">
      <c r="A37" s="216">
        <v>12</v>
      </c>
      <c r="B37" s="262" t="s">
        <v>347</v>
      </c>
      <c r="C37" s="295" t="s">
        <v>328</v>
      </c>
      <c r="D37" s="295">
        <v>2010</v>
      </c>
      <c r="E37" s="262" t="s">
        <v>216</v>
      </c>
      <c r="F37" s="262" t="s">
        <v>193</v>
      </c>
      <c r="G37" s="299" t="s">
        <v>195</v>
      </c>
      <c r="H37" s="60">
        <v>6.3</v>
      </c>
      <c r="I37" s="61">
        <v>6.2</v>
      </c>
      <c r="J37" s="61">
        <v>5.9</v>
      </c>
      <c r="K37" s="61">
        <v>6</v>
      </c>
      <c r="L37" s="60">
        <v>7.8</v>
      </c>
      <c r="M37" s="62">
        <v>7.8</v>
      </c>
      <c r="N37" s="10">
        <f t="shared" si="9"/>
        <v>12.2</v>
      </c>
      <c r="O37" s="11">
        <f t="shared" si="10"/>
        <v>7.8</v>
      </c>
      <c r="P37" s="12"/>
      <c r="Q37" s="13">
        <v>8</v>
      </c>
      <c r="R37" s="14">
        <f t="shared" si="11"/>
        <v>28</v>
      </c>
      <c r="S37" s="60">
        <v>8</v>
      </c>
      <c r="T37" s="61">
        <v>8.1</v>
      </c>
      <c r="U37" s="61">
        <v>7.4</v>
      </c>
      <c r="V37" s="61">
        <v>7.6</v>
      </c>
      <c r="W37" s="60">
        <v>9.9</v>
      </c>
      <c r="X37" s="62">
        <v>9.9</v>
      </c>
      <c r="Y37" s="10">
        <f t="shared" si="12"/>
        <v>15.600000000000003</v>
      </c>
      <c r="Z37" s="11">
        <f t="shared" si="13"/>
        <v>9.9</v>
      </c>
      <c r="AA37" s="12">
        <v>1.1000000000000001</v>
      </c>
      <c r="AB37" s="13">
        <v>10.08</v>
      </c>
      <c r="AC37" s="14">
        <f t="shared" si="14"/>
        <v>36.680000000000007</v>
      </c>
      <c r="AD37" s="15">
        <f t="shared" si="15"/>
        <v>64.680000000000007</v>
      </c>
      <c r="AE37" s="16">
        <f t="shared" si="16"/>
        <v>46.600000000000009</v>
      </c>
      <c r="AF37" s="14"/>
      <c r="AG37" s="14"/>
      <c r="AH37" s="17">
        <v>0.7</v>
      </c>
      <c r="AI37" s="18">
        <f t="shared" si="17"/>
        <v>45.276000000000003</v>
      </c>
    </row>
    <row r="38" spans="1:35" s="19" customFormat="1" ht="11.25" customHeight="1">
      <c r="A38" s="216">
        <v>13</v>
      </c>
      <c r="B38" s="262" t="s">
        <v>350</v>
      </c>
      <c r="C38" s="270" t="s">
        <v>328</v>
      </c>
      <c r="D38" s="270">
        <v>2010</v>
      </c>
      <c r="E38" s="262" t="s">
        <v>216</v>
      </c>
      <c r="F38" s="271" t="s">
        <v>193</v>
      </c>
      <c r="G38" s="300" t="s">
        <v>195</v>
      </c>
      <c r="H38" s="60">
        <v>4.4000000000000004</v>
      </c>
      <c r="I38" s="61">
        <v>4</v>
      </c>
      <c r="J38" s="61">
        <v>4.2</v>
      </c>
      <c r="K38" s="61">
        <v>4.0999999999999996</v>
      </c>
      <c r="L38" s="60">
        <v>5.7</v>
      </c>
      <c r="M38" s="62">
        <v>5.7</v>
      </c>
      <c r="N38" s="10">
        <f t="shared" si="9"/>
        <v>8.3000000000000025</v>
      </c>
      <c r="O38" s="11">
        <f t="shared" si="10"/>
        <v>5.7</v>
      </c>
      <c r="P38" s="12"/>
      <c r="Q38" s="13">
        <v>6.05</v>
      </c>
      <c r="R38" s="14">
        <f t="shared" si="11"/>
        <v>20.050000000000004</v>
      </c>
      <c r="S38" s="60">
        <v>7.8</v>
      </c>
      <c r="T38" s="61">
        <v>7.7</v>
      </c>
      <c r="U38" s="61">
        <v>7.7</v>
      </c>
      <c r="V38" s="61">
        <v>7.6</v>
      </c>
      <c r="W38" s="60">
        <v>9.6</v>
      </c>
      <c r="X38" s="62">
        <v>9.6</v>
      </c>
      <c r="Y38" s="10">
        <f t="shared" si="12"/>
        <v>15.399999999999995</v>
      </c>
      <c r="Z38" s="11">
        <f t="shared" si="13"/>
        <v>9.6</v>
      </c>
      <c r="AA38" s="12">
        <v>0.5</v>
      </c>
      <c r="AB38" s="13">
        <v>10.07</v>
      </c>
      <c r="AC38" s="14">
        <f t="shared" si="14"/>
        <v>35.569999999999993</v>
      </c>
      <c r="AD38" s="15">
        <f t="shared" si="15"/>
        <v>55.62</v>
      </c>
      <c r="AE38" s="16">
        <f t="shared" si="16"/>
        <v>39.5</v>
      </c>
      <c r="AF38" s="14"/>
      <c r="AG38" s="14"/>
      <c r="AH38" s="17">
        <v>0.7</v>
      </c>
      <c r="AI38" s="18">
        <f t="shared" si="17"/>
        <v>38.933999999999997</v>
      </c>
    </row>
    <row r="39" spans="1:35" s="19" customFormat="1" ht="11.25" customHeight="1">
      <c r="A39" s="216">
        <v>14</v>
      </c>
      <c r="B39" s="268" t="s">
        <v>344</v>
      </c>
      <c r="C39" s="269" t="s">
        <v>306</v>
      </c>
      <c r="D39" s="270">
        <v>2009</v>
      </c>
      <c r="E39" s="262" t="s">
        <v>216</v>
      </c>
      <c r="F39" s="263" t="s">
        <v>193</v>
      </c>
      <c r="G39" s="299" t="s">
        <v>195</v>
      </c>
      <c r="H39" s="60">
        <v>0.7</v>
      </c>
      <c r="I39" s="61">
        <v>0.8</v>
      </c>
      <c r="J39" s="61">
        <v>0.8</v>
      </c>
      <c r="K39" s="61">
        <v>0.7</v>
      </c>
      <c r="L39" s="60">
        <v>1</v>
      </c>
      <c r="M39" s="62">
        <v>1</v>
      </c>
      <c r="N39" s="10">
        <f t="shared" si="9"/>
        <v>1.4999999999999998</v>
      </c>
      <c r="O39" s="11">
        <f t="shared" si="10"/>
        <v>1</v>
      </c>
      <c r="P39" s="12"/>
      <c r="Q39" s="13">
        <v>1</v>
      </c>
      <c r="R39" s="14">
        <f t="shared" si="11"/>
        <v>3.5</v>
      </c>
      <c r="S39" s="60">
        <v>7.8</v>
      </c>
      <c r="T39" s="61">
        <v>7.9</v>
      </c>
      <c r="U39" s="61">
        <v>7.7</v>
      </c>
      <c r="V39" s="61">
        <v>7.8</v>
      </c>
      <c r="W39" s="60">
        <v>9.6</v>
      </c>
      <c r="X39" s="62">
        <v>0.6</v>
      </c>
      <c r="Y39" s="10">
        <f t="shared" si="12"/>
        <v>15.6</v>
      </c>
      <c r="Z39" s="11">
        <f t="shared" si="13"/>
        <v>5.0999999999999996</v>
      </c>
      <c r="AA39" s="12">
        <v>2.1</v>
      </c>
      <c r="AB39" s="13">
        <v>11.6</v>
      </c>
      <c r="AC39" s="14">
        <f t="shared" si="14"/>
        <v>34.4</v>
      </c>
      <c r="AD39" s="15">
        <f t="shared" si="15"/>
        <v>37.9</v>
      </c>
      <c r="AE39" s="16">
        <f t="shared" si="16"/>
        <v>25.299999999999997</v>
      </c>
      <c r="AF39" s="14"/>
      <c r="AG39" s="14"/>
      <c r="AH39" s="17">
        <v>0.8</v>
      </c>
      <c r="AI39" s="18">
        <f t="shared" si="17"/>
        <v>30.32</v>
      </c>
    </row>
    <row r="40" spans="1:35" s="29" customFormat="1" ht="11.25" customHeight="1">
      <c r="A40" s="21"/>
      <c r="B40" s="22"/>
      <c r="C40" s="23"/>
      <c r="D40" s="23"/>
      <c r="E40" s="23"/>
      <c r="F40" s="23"/>
      <c r="G40" s="22"/>
      <c r="H40" s="24"/>
      <c r="I40" s="24"/>
      <c r="J40" s="24"/>
      <c r="K40" s="24"/>
      <c r="L40" s="24"/>
      <c r="M40" s="24"/>
      <c r="N40" s="24"/>
      <c r="O40" s="24"/>
      <c r="P40" s="25"/>
      <c r="Q40" s="26"/>
      <c r="R40" s="27"/>
      <c r="S40" s="24"/>
      <c r="T40" s="24"/>
      <c r="U40" s="24"/>
      <c r="V40" s="24"/>
      <c r="W40" s="24"/>
      <c r="X40" s="24"/>
      <c r="Y40" s="24"/>
      <c r="Z40" s="24"/>
      <c r="AA40" s="25"/>
      <c r="AB40" s="26"/>
      <c r="AC40" s="27"/>
      <c r="AD40" s="27"/>
      <c r="AE40" s="27"/>
      <c r="AF40" s="24"/>
      <c r="AG40" s="24"/>
      <c r="AH40" s="24"/>
      <c r="AI40" s="28"/>
    </row>
    <row r="41" spans="1:35" s="29" customFormat="1" ht="11.25" customHeight="1">
      <c r="A41" s="21"/>
      <c r="B41" s="22"/>
      <c r="C41" s="23"/>
      <c r="D41" s="23"/>
      <c r="E41" s="23"/>
      <c r="F41" s="23"/>
      <c r="G41" s="22"/>
      <c r="H41" s="24"/>
      <c r="I41" s="24"/>
      <c r="J41" s="24"/>
      <c r="K41" s="24"/>
      <c r="L41" s="24"/>
      <c r="M41" s="24"/>
      <c r="N41" s="24"/>
      <c r="O41" s="24"/>
      <c r="P41" s="25"/>
      <c r="Q41" s="26"/>
      <c r="R41" s="27"/>
      <c r="S41" s="24"/>
      <c r="T41" s="24"/>
      <c r="U41" s="24"/>
      <c r="V41" s="24"/>
      <c r="W41" s="24"/>
      <c r="X41" s="24"/>
      <c r="Y41" s="24"/>
      <c r="Z41" s="24"/>
      <c r="AA41" s="25"/>
      <c r="AB41" s="26"/>
      <c r="AC41" s="27"/>
      <c r="AD41" s="27"/>
      <c r="AE41" s="27"/>
      <c r="AF41" s="24"/>
      <c r="AG41" s="24"/>
      <c r="AH41" s="24"/>
      <c r="AI41" s="28"/>
    </row>
    <row r="42" spans="1:35" s="38" customFormat="1" ht="12.6" customHeight="1">
      <c r="A42" s="30"/>
      <c r="B42" s="31"/>
      <c r="C42" s="31"/>
      <c r="D42" s="32"/>
      <c r="E42" s="32"/>
      <c r="F42" s="33"/>
      <c r="G42" s="31"/>
      <c r="H42" s="34"/>
      <c r="I42" s="34"/>
      <c r="J42" s="34"/>
      <c r="K42" s="34"/>
      <c r="L42" s="34"/>
      <c r="M42" s="34"/>
      <c r="N42" s="34"/>
      <c r="O42" s="34"/>
      <c r="P42" s="35"/>
      <c r="Q42" s="35"/>
      <c r="R42" s="35"/>
      <c r="S42" s="34"/>
      <c r="T42" s="34"/>
      <c r="U42" s="34"/>
      <c r="V42" s="34"/>
      <c r="W42" s="34"/>
      <c r="X42" s="34"/>
      <c r="Y42" s="34"/>
      <c r="Z42" s="34"/>
      <c r="AA42" s="35"/>
      <c r="AB42" s="35"/>
      <c r="AC42" s="35"/>
      <c r="AD42" s="35"/>
      <c r="AE42" s="35"/>
      <c r="AF42" s="36"/>
      <c r="AG42" s="36"/>
      <c r="AH42" s="36"/>
      <c r="AI42" s="37"/>
    </row>
    <row r="43" spans="1:35" s="1" customFormat="1" ht="12.6" customHeight="1">
      <c r="A43" s="490" t="s">
        <v>26</v>
      </c>
      <c r="B43" s="490"/>
      <c r="C43" s="260"/>
      <c r="D43" s="260" t="s">
        <v>0</v>
      </c>
      <c r="E43" s="260"/>
      <c r="F43" s="524" t="s">
        <v>263</v>
      </c>
      <c r="G43" s="524"/>
      <c r="H43" s="524"/>
      <c r="I43" s="524"/>
      <c r="J43" s="39"/>
      <c r="K43" s="39"/>
      <c r="M43" s="40"/>
      <c r="N43" s="40" t="s">
        <v>27</v>
      </c>
      <c r="P43" s="41"/>
      <c r="Q43" s="41"/>
      <c r="R43" s="41"/>
      <c r="S43" s="39"/>
      <c r="T43" s="39"/>
      <c r="U43" s="39"/>
      <c r="V43" s="39"/>
      <c r="X43" s="40"/>
      <c r="Y43" s="491" t="s">
        <v>262</v>
      </c>
      <c r="Z43" s="492"/>
      <c r="AA43" s="492"/>
      <c r="AB43" s="492"/>
      <c r="AC43" s="41"/>
      <c r="AD43" s="41"/>
      <c r="AE43" s="41"/>
      <c r="AF43" s="39"/>
      <c r="AG43" s="39"/>
      <c r="AH43" s="39"/>
      <c r="AI43" s="39"/>
    </row>
    <row r="44" spans="1:35" s="45" customFormat="1" ht="15">
      <c r="A44" s="42"/>
      <c r="B44" s="43"/>
      <c r="C44" s="43"/>
      <c r="D44" s="43"/>
      <c r="E44" s="43"/>
      <c r="F44" s="261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4"/>
      <c r="AG44" s="44"/>
      <c r="AH44" s="44"/>
      <c r="AI44" s="43"/>
    </row>
    <row r="45" spans="1:35" s="45" customFormat="1" ht="15">
      <c r="A45" s="46"/>
      <c r="B45" s="43"/>
      <c r="C45" s="43"/>
      <c r="D45" s="43"/>
      <c r="E45" s="43"/>
      <c r="F45" s="261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4"/>
      <c r="AG45" s="44"/>
      <c r="AH45" s="44"/>
      <c r="AI45" s="43"/>
    </row>
    <row r="46" spans="1:35" s="45" customFormat="1" ht="15">
      <c r="A46" s="46"/>
      <c r="B46" s="47"/>
      <c r="C46" s="47"/>
      <c r="D46" s="47"/>
      <c r="E46" s="47"/>
      <c r="F46" s="48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9"/>
      <c r="AG46" s="49"/>
      <c r="AH46" s="49"/>
      <c r="AI46" s="47"/>
    </row>
    <row r="47" spans="1:35" s="45" customFormat="1" ht="15">
      <c r="A47" s="46"/>
      <c r="B47" s="47"/>
      <c r="C47" s="47"/>
      <c r="D47" s="47"/>
      <c r="E47" s="47"/>
      <c r="F47" s="48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9"/>
      <c r="AG47" s="49"/>
      <c r="AH47" s="49"/>
      <c r="AI47" s="47"/>
    </row>
    <row r="48" spans="1:35" s="45" customFormat="1" ht="15">
      <c r="A48" s="46"/>
      <c r="B48" s="47"/>
      <c r="C48" s="47"/>
      <c r="D48" s="47"/>
      <c r="E48" s="47"/>
      <c r="F48" s="48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9"/>
      <c r="AG48" s="49"/>
      <c r="AH48" s="49"/>
      <c r="AI48" s="47"/>
    </row>
    <row r="49" spans="1:35" s="45" customFormat="1" ht="15">
      <c r="A49" s="46"/>
      <c r="B49" s="47"/>
      <c r="C49" s="47"/>
      <c r="D49" s="47"/>
      <c r="E49" s="47"/>
      <c r="F49" s="48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9"/>
      <c r="AG49" s="49"/>
      <c r="AH49" s="49"/>
      <c r="AI49" s="47"/>
    </row>
    <row r="50" spans="1:35" s="45" customFormat="1" ht="15">
      <c r="A50" s="46"/>
      <c r="B50" s="47"/>
      <c r="C50" s="47"/>
      <c r="D50" s="47"/>
      <c r="E50" s="47"/>
      <c r="F50" s="48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9"/>
      <c r="AG50" s="49"/>
      <c r="AH50" s="49"/>
      <c r="AI50" s="47"/>
    </row>
    <row r="51" spans="1:35" s="45" customFormat="1" ht="15">
      <c r="A51" s="46"/>
      <c r="B51" s="47"/>
      <c r="C51" s="47"/>
      <c r="D51" s="47"/>
      <c r="E51" s="47"/>
      <c r="F51" s="48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9"/>
      <c r="AG51" s="49"/>
      <c r="AH51" s="49"/>
      <c r="AI51" s="47"/>
    </row>
    <row r="52" spans="1:35" s="45" customFormat="1" ht="15">
      <c r="A52" s="46"/>
      <c r="B52" s="47"/>
      <c r="C52" s="47"/>
      <c r="D52" s="47"/>
      <c r="E52" s="47"/>
      <c r="F52" s="48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9"/>
      <c r="AG52" s="49"/>
      <c r="AH52" s="49"/>
      <c r="AI52" s="47"/>
    </row>
    <row r="53" spans="1:35" s="45" customFormat="1" ht="15">
      <c r="A53" s="46"/>
      <c r="B53" s="47"/>
      <c r="C53" s="47"/>
      <c r="D53" s="47"/>
      <c r="E53" s="47"/>
      <c r="F53" s="48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9"/>
      <c r="AG53" s="49"/>
      <c r="AH53" s="49"/>
      <c r="AI53" s="47"/>
    </row>
    <row r="54" spans="1:35" s="45" customFormat="1" ht="15">
      <c r="A54" s="46"/>
      <c r="B54" s="47"/>
      <c r="C54" s="47"/>
      <c r="D54" s="47"/>
      <c r="E54" s="47"/>
      <c r="F54" s="48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9"/>
      <c r="AG54" s="49"/>
      <c r="AH54" s="49"/>
      <c r="AI54" s="47"/>
    </row>
    <row r="55" spans="1:35" s="45" customFormat="1" ht="15">
      <c r="A55" s="46"/>
      <c r="B55" s="47"/>
      <c r="C55" s="47"/>
      <c r="D55" s="47"/>
      <c r="E55" s="47"/>
      <c r="F55" s="48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9"/>
      <c r="AG55" s="49"/>
      <c r="AH55" s="49"/>
      <c r="AI55" s="47"/>
    </row>
    <row r="56" spans="1:35" s="45" customFormat="1" ht="15">
      <c r="A56" s="46"/>
      <c r="B56" s="47"/>
      <c r="C56" s="47"/>
      <c r="D56" s="47"/>
      <c r="E56" s="47"/>
      <c r="F56" s="48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9"/>
      <c r="AG56" s="49"/>
      <c r="AH56" s="49"/>
      <c r="AI56" s="47"/>
    </row>
    <row r="57" spans="1:35" s="45" customFormat="1" ht="15">
      <c r="A57" s="46"/>
      <c r="B57" s="47"/>
      <c r="C57" s="47"/>
      <c r="D57" s="47"/>
      <c r="E57" s="47"/>
      <c r="F57" s="48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9"/>
      <c r="AG57" s="49"/>
      <c r="AH57" s="49"/>
      <c r="AI57" s="47"/>
    </row>
    <row r="58" spans="1:35" s="45" customFormat="1" ht="15">
      <c r="A58" s="46"/>
      <c r="B58" s="47"/>
      <c r="C58" s="47"/>
      <c r="D58" s="47"/>
      <c r="E58" s="47"/>
      <c r="F58" s="48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9"/>
      <c r="AG58" s="49"/>
      <c r="AH58" s="49"/>
      <c r="AI58" s="47"/>
    </row>
    <row r="59" spans="1:35" s="45" customFormat="1" ht="15">
      <c r="A59" s="46"/>
      <c r="B59" s="47"/>
      <c r="C59" s="47"/>
      <c r="D59" s="47"/>
      <c r="E59" s="47"/>
      <c r="F59" s="48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9"/>
      <c r="AG59" s="49"/>
      <c r="AH59" s="49"/>
      <c r="AI59" s="47"/>
    </row>
    <row r="60" spans="1:35" s="45" customFormat="1" ht="15">
      <c r="A60" s="46"/>
      <c r="B60" s="47"/>
      <c r="C60" s="47"/>
      <c r="D60" s="47"/>
      <c r="E60" s="47"/>
      <c r="F60" s="48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9"/>
      <c r="AG60" s="49"/>
      <c r="AH60" s="49"/>
      <c r="AI60" s="47"/>
    </row>
    <row r="61" spans="1:35" s="45" customFormat="1">
      <c r="A61" s="47"/>
      <c r="B61" s="47"/>
      <c r="C61" s="47"/>
      <c r="D61" s="47"/>
      <c r="E61" s="47"/>
      <c r="F61" s="48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9"/>
      <c r="AG61" s="49"/>
      <c r="AH61" s="49"/>
      <c r="AI61" s="47"/>
    </row>
    <row r="62" spans="1:35" s="45" customFormat="1">
      <c r="A62" s="47"/>
      <c r="B62" s="47"/>
      <c r="C62" s="47"/>
      <c r="D62" s="47"/>
      <c r="E62" s="47"/>
      <c r="F62" s="48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9"/>
      <c r="AG62" s="49"/>
      <c r="AH62" s="49"/>
      <c r="AI62" s="47"/>
    </row>
    <row r="63" spans="1:35" s="45" customFormat="1">
      <c r="A63" s="47"/>
      <c r="B63" s="47"/>
      <c r="C63" s="47"/>
      <c r="D63" s="47"/>
      <c r="E63" s="47"/>
      <c r="F63" s="48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9"/>
      <c r="AG63" s="49"/>
      <c r="AH63" s="49"/>
      <c r="AI63" s="47"/>
    </row>
    <row r="64" spans="1:35" s="45" customFormat="1">
      <c r="A64" s="47"/>
      <c r="B64" s="47"/>
      <c r="C64" s="47"/>
      <c r="D64" s="47"/>
      <c r="E64" s="47"/>
      <c r="F64" s="48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9"/>
      <c r="AG64" s="49"/>
      <c r="AH64" s="49"/>
      <c r="AI64" s="47"/>
    </row>
    <row r="65" spans="1:35" s="45" customFormat="1">
      <c r="A65" s="47"/>
      <c r="B65" s="47"/>
      <c r="C65" s="47"/>
      <c r="D65" s="47"/>
      <c r="E65" s="47"/>
      <c r="F65" s="48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9"/>
      <c r="AG65" s="49"/>
      <c r="AH65" s="49"/>
      <c r="AI65" s="47"/>
    </row>
    <row r="66" spans="1:35" s="45" customFormat="1">
      <c r="A66" s="47"/>
      <c r="B66" s="47"/>
      <c r="C66" s="47"/>
      <c r="D66" s="47"/>
      <c r="E66" s="47"/>
      <c r="F66" s="48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9"/>
      <c r="AG66" s="49"/>
      <c r="AH66" s="49"/>
      <c r="AI66" s="47"/>
    </row>
    <row r="67" spans="1:35" s="45" customFormat="1">
      <c r="A67" s="47"/>
      <c r="B67" s="47"/>
      <c r="C67" s="47"/>
      <c r="D67" s="47"/>
      <c r="E67" s="47"/>
      <c r="F67" s="48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9"/>
      <c r="AG67" s="49"/>
      <c r="AH67" s="49"/>
      <c r="AI67" s="47"/>
    </row>
    <row r="68" spans="1:35" s="45" customFormat="1">
      <c r="A68" s="47"/>
      <c r="B68" s="47"/>
      <c r="C68" s="47"/>
      <c r="D68" s="47"/>
      <c r="E68" s="47"/>
      <c r="F68" s="48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9"/>
      <c r="AG68" s="49"/>
      <c r="AH68" s="49"/>
      <c r="AI68" s="47"/>
    </row>
    <row r="69" spans="1:35" s="45" customFormat="1">
      <c r="A69" s="47"/>
      <c r="B69" s="47"/>
      <c r="C69" s="47"/>
      <c r="D69" s="47"/>
      <c r="E69" s="47"/>
      <c r="F69" s="48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9"/>
      <c r="AG69" s="49"/>
      <c r="AH69" s="49"/>
      <c r="AI69" s="47"/>
    </row>
    <row r="70" spans="1:35" s="45" customFormat="1">
      <c r="A70" s="47"/>
      <c r="B70" s="47"/>
      <c r="C70" s="47"/>
      <c r="D70" s="47"/>
      <c r="E70" s="47"/>
      <c r="F70" s="48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9"/>
      <c r="AG70" s="49"/>
      <c r="AH70" s="49"/>
      <c r="AI70" s="47"/>
    </row>
    <row r="71" spans="1:35" s="45" customFormat="1">
      <c r="A71" s="47"/>
      <c r="B71" s="47"/>
      <c r="C71" s="47"/>
      <c r="D71" s="47"/>
      <c r="E71" s="47"/>
      <c r="F71" s="48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9"/>
      <c r="AG71" s="49"/>
      <c r="AH71" s="49"/>
      <c r="AI71" s="47"/>
    </row>
    <row r="72" spans="1:35" s="45" customFormat="1">
      <c r="A72" s="47"/>
      <c r="B72" s="47"/>
      <c r="C72" s="47"/>
      <c r="D72" s="47"/>
      <c r="E72" s="47"/>
      <c r="F72" s="48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9"/>
      <c r="AG72" s="49"/>
      <c r="AH72" s="49"/>
      <c r="AI72" s="47"/>
    </row>
    <row r="73" spans="1:35" s="45" customFormat="1">
      <c r="A73" s="47"/>
      <c r="B73" s="47"/>
      <c r="C73" s="47"/>
      <c r="D73" s="47"/>
      <c r="E73" s="47"/>
      <c r="F73" s="48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9"/>
      <c r="AG73" s="49"/>
      <c r="AH73" s="49"/>
      <c r="AI73" s="47"/>
    </row>
    <row r="74" spans="1:35" s="45" customFormat="1">
      <c r="A74" s="47"/>
      <c r="B74" s="47"/>
      <c r="C74" s="47"/>
      <c r="D74" s="47"/>
      <c r="E74" s="47"/>
      <c r="F74" s="48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9"/>
      <c r="AG74" s="49"/>
      <c r="AH74" s="49"/>
      <c r="AI74" s="47"/>
    </row>
    <row r="75" spans="1:35" s="45" customFormat="1">
      <c r="A75" s="47"/>
      <c r="B75" s="47"/>
      <c r="C75" s="47"/>
      <c r="D75" s="47"/>
      <c r="E75" s="47"/>
      <c r="F75" s="48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9"/>
      <c r="AG75" s="49"/>
      <c r="AH75" s="49"/>
      <c r="AI75" s="47"/>
    </row>
    <row r="76" spans="1:35" s="45" customFormat="1">
      <c r="A76" s="47"/>
      <c r="B76" s="47"/>
      <c r="C76" s="47"/>
      <c r="D76" s="47"/>
      <c r="E76" s="47"/>
      <c r="F76" s="48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9"/>
      <c r="AG76" s="49"/>
      <c r="AH76" s="49"/>
      <c r="AI76" s="47"/>
    </row>
    <row r="77" spans="1:35" s="45" customFormat="1">
      <c r="A77" s="47"/>
      <c r="B77" s="47"/>
      <c r="C77" s="47"/>
      <c r="D77" s="47"/>
      <c r="E77" s="47"/>
      <c r="F77" s="48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9"/>
      <c r="AG77" s="49"/>
      <c r="AH77" s="49"/>
      <c r="AI77" s="47"/>
    </row>
    <row r="78" spans="1:35" s="45" customFormat="1">
      <c r="A78" s="47"/>
      <c r="B78" s="47"/>
      <c r="C78" s="47"/>
      <c r="D78" s="47"/>
      <c r="E78" s="47"/>
      <c r="F78" s="48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9"/>
      <c r="AG78" s="49"/>
      <c r="AH78" s="49"/>
      <c r="AI78" s="47"/>
    </row>
    <row r="79" spans="1:35" s="45" customFormat="1">
      <c r="A79" s="47"/>
      <c r="B79" s="47"/>
      <c r="C79" s="47"/>
      <c r="D79" s="47"/>
      <c r="E79" s="47"/>
      <c r="F79" s="48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9"/>
      <c r="AG79" s="49"/>
      <c r="AH79" s="49"/>
      <c r="AI79" s="47"/>
    </row>
    <row r="80" spans="1:35" s="45" customFormat="1">
      <c r="A80" s="47"/>
      <c r="B80" s="47"/>
      <c r="C80" s="47"/>
      <c r="D80" s="47"/>
      <c r="E80" s="47"/>
      <c r="F80" s="48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9"/>
      <c r="AG80" s="49"/>
      <c r="AH80" s="49"/>
      <c r="AI80" s="47"/>
    </row>
    <row r="81" spans="1:35" s="45" customFormat="1">
      <c r="A81" s="47"/>
      <c r="B81" s="47"/>
      <c r="C81" s="47"/>
      <c r="D81" s="47"/>
      <c r="E81" s="47"/>
      <c r="F81" s="48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9"/>
      <c r="AG81" s="49"/>
      <c r="AH81" s="49"/>
      <c r="AI81" s="47"/>
    </row>
    <row r="82" spans="1:35" s="45" customFormat="1">
      <c r="A82" s="47"/>
      <c r="B82" s="47"/>
      <c r="C82" s="47"/>
      <c r="D82" s="47"/>
      <c r="E82" s="47"/>
      <c r="F82" s="48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9"/>
      <c r="AG82" s="49"/>
      <c r="AH82" s="49"/>
      <c r="AI82" s="47"/>
    </row>
    <row r="83" spans="1:35" s="45" customFormat="1">
      <c r="A83" s="47"/>
      <c r="B83" s="47"/>
      <c r="C83" s="47"/>
      <c r="D83" s="47"/>
      <c r="E83" s="47"/>
      <c r="F83" s="48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9"/>
      <c r="AG83" s="49"/>
      <c r="AH83" s="49"/>
      <c r="AI83" s="47"/>
    </row>
    <row r="84" spans="1:35" s="45" customFormat="1">
      <c r="A84" s="47"/>
      <c r="B84" s="47"/>
      <c r="C84" s="47"/>
      <c r="D84" s="47"/>
      <c r="E84" s="47"/>
      <c r="F84" s="48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9"/>
      <c r="AG84" s="49"/>
      <c r="AH84" s="49"/>
      <c r="AI84" s="47"/>
    </row>
    <row r="85" spans="1:35" s="45" customFormat="1">
      <c r="A85" s="47"/>
      <c r="B85" s="47"/>
      <c r="C85" s="47"/>
      <c r="D85" s="47"/>
      <c r="E85" s="47"/>
      <c r="F85" s="48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9"/>
      <c r="AG85" s="49"/>
      <c r="AH85" s="49"/>
      <c r="AI85" s="47"/>
    </row>
    <row r="86" spans="1:35" s="45" customFormat="1">
      <c r="A86" s="47"/>
      <c r="B86" s="47"/>
      <c r="C86" s="47"/>
      <c r="D86" s="47"/>
      <c r="E86" s="47"/>
      <c r="F86" s="48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9"/>
      <c r="AG86" s="49"/>
      <c r="AH86" s="49"/>
      <c r="AI86" s="47"/>
    </row>
    <row r="87" spans="1:35" s="45" customFormat="1">
      <c r="A87" s="47"/>
      <c r="B87" s="47"/>
      <c r="C87" s="47"/>
      <c r="D87" s="47"/>
      <c r="E87" s="47"/>
      <c r="F87" s="48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9"/>
      <c r="AG87" s="49"/>
      <c r="AH87" s="49"/>
      <c r="AI87" s="47"/>
    </row>
    <row r="88" spans="1:35" s="45" customFormat="1">
      <c r="A88" s="47"/>
      <c r="B88" s="47"/>
      <c r="C88" s="47"/>
      <c r="D88" s="47"/>
      <c r="E88" s="47"/>
      <c r="F88" s="48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9"/>
      <c r="AG88" s="49"/>
      <c r="AH88" s="49"/>
      <c r="AI88" s="47"/>
    </row>
    <row r="89" spans="1:35" s="45" customFormat="1">
      <c r="A89" s="47"/>
      <c r="B89" s="47"/>
      <c r="C89" s="47"/>
      <c r="D89" s="47"/>
      <c r="E89" s="47"/>
      <c r="F89" s="48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9"/>
      <c r="AG89" s="49"/>
      <c r="AH89" s="49"/>
      <c r="AI89" s="47"/>
    </row>
    <row r="90" spans="1:35" s="45" customFormat="1">
      <c r="A90" s="47"/>
      <c r="B90" s="47"/>
      <c r="C90" s="47"/>
      <c r="D90" s="47"/>
      <c r="E90" s="47"/>
      <c r="F90" s="48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9"/>
      <c r="AG90" s="49"/>
      <c r="AH90" s="49"/>
      <c r="AI90" s="47"/>
    </row>
    <row r="91" spans="1:35" s="45" customFormat="1">
      <c r="A91" s="47"/>
      <c r="B91" s="47"/>
      <c r="C91" s="47"/>
      <c r="D91" s="47"/>
      <c r="E91" s="47"/>
      <c r="F91" s="48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9"/>
      <c r="AG91" s="49"/>
      <c r="AH91" s="49"/>
      <c r="AI91" s="47"/>
    </row>
    <row r="92" spans="1:35" s="45" customFormat="1">
      <c r="A92" s="47"/>
      <c r="B92" s="47"/>
      <c r="C92" s="47"/>
      <c r="D92" s="47"/>
      <c r="E92" s="47"/>
      <c r="F92" s="48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9"/>
      <c r="AG92" s="49"/>
      <c r="AH92" s="49"/>
      <c r="AI92" s="47"/>
    </row>
    <row r="93" spans="1:35" s="45" customFormat="1">
      <c r="A93" s="47"/>
      <c r="B93" s="47"/>
      <c r="C93" s="47"/>
      <c r="D93" s="47"/>
      <c r="E93" s="47"/>
      <c r="F93" s="48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9"/>
      <c r="AG93" s="49"/>
      <c r="AH93" s="49"/>
      <c r="AI93" s="47"/>
    </row>
    <row r="94" spans="1:35" s="45" customFormat="1">
      <c r="A94" s="47"/>
      <c r="B94" s="47"/>
      <c r="C94" s="47"/>
      <c r="D94" s="47"/>
      <c r="E94" s="47"/>
      <c r="F94" s="48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9"/>
      <c r="AG94" s="49"/>
      <c r="AH94" s="49"/>
      <c r="AI94" s="47"/>
    </row>
    <row r="95" spans="1:35" s="45" customFormat="1">
      <c r="A95" s="47"/>
      <c r="B95" s="47"/>
      <c r="C95" s="47"/>
      <c r="D95" s="47"/>
      <c r="E95" s="47"/>
      <c r="F95" s="48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9"/>
      <c r="AG95" s="49"/>
      <c r="AH95" s="49"/>
      <c r="AI95" s="47"/>
    </row>
    <row r="96" spans="1:35" s="45" customFormat="1">
      <c r="A96" s="47"/>
      <c r="B96" s="47"/>
      <c r="C96" s="47"/>
      <c r="D96" s="47"/>
      <c r="E96" s="47"/>
      <c r="F96" s="48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9"/>
      <c r="AG96" s="49"/>
      <c r="AH96" s="49"/>
      <c r="AI96" s="47"/>
    </row>
    <row r="97" spans="1:35" s="45" customFormat="1">
      <c r="A97" s="47"/>
      <c r="B97" s="47"/>
      <c r="C97" s="47"/>
      <c r="D97" s="47"/>
      <c r="E97" s="47"/>
      <c r="F97" s="48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9"/>
      <c r="AG97" s="49"/>
      <c r="AH97" s="49"/>
      <c r="AI97" s="47"/>
    </row>
    <row r="98" spans="1:35" s="45" customFormat="1">
      <c r="A98" s="47"/>
      <c r="B98" s="47"/>
      <c r="C98" s="47"/>
      <c r="D98" s="47"/>
      <c r="E98" s="47"/>
      <c r="F98" s="48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9"/>
      <c r="AG98" s="49"/>
      <c r="AH98" s="49"/>
      <c r="AI98" s="47"/>
    </row>
    <row r="99" spans="1:35" s="45" customFormat="1">
      <c r="A99" s="47"/>
      <c r="B99" s="47"/>
      <c r="C99" s="47"/>
      <c r="D99" s="47"/>
      <c r="E99" s="47"/>
      <c r="F99" s="48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9"/>
      <c r="AG99" s="49"/>
      <c r="AH99" s="49"/>
      <c r="AI99" s="47"/>
    </row>
    <row r="100" spans="1:35" s="45" customFormat="1">
      <c r="A100" s="47"/>
      <c r="B100" s="47"/>
      <c r="C100" s="47"/>
      <c r="D100" s="47"/>
      <c r="E100" s="47"/>
      <c r="F100" s="48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9"/>
      <c r="AG100" s="49"/>
      <c r="AH100" s="49"/>
      <c r="AI100" s="47"/>
    </row>
    <row r="101" spans="1:35" s="45" customFormat="1">
      <c r="A101" s="47"/>
      <c r="B101" s="47"/>
      <c r="C101" s="47"/>
      <c r="D101" s="47"/>
      <c r="E101" s="47"/>
      <c r="F101" s="48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9"/>
      <c r="AG101" s="49"/>
      <c r="AH101" s="49"/>
      <c r="AI101" s="47"/>
    </row>
    <row r="102" spans="1:35" s="45" customFormat="1">
      <c r="A102" s="47"/>
      <c r="B102" s="47"/>
      <c r="C102" s="47"/>
      <c r="D102" s="47"/>
      <c r="E102" s="47"/>
      <c r="F102" s="48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9"/>
      <c r="AG102" s="49"/>
      <c r="AH102" s="49"/>
      <c r="AI102" s="47"/>
    </row>
    <row r="103" spans="1:35" s="45" customFormat="1">
      <c r="A103" s="47"/>
      <c r="B103" s="47"/>
      <c r="C103" s="47"/>
      <c r="D103" s="47"/>
      <c r="E103" s="47"/>
      <c r="F103" s="48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9"/>
      <c r="AG103" s="49"/>
      <c r="AH103" s="49"/>
      <c r="AI103" s="47"/>
    </row>
    <row r="104" spans="1:35" s="45" customFormat="1">
      <c r="A104" s="47"/>
      <c r="B104" s="47"/>
      <c r="C104" s="47"/>
      <c r="D104" s="47"/>
      <c r="E104" s="47"/>
      <c r="F104" s="48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9"/>
      <c r="AG104" s="49"/>
      <c r="AH104" s="49"/>
      <c r="AI104" s="47"/>
    </row>
    <row r="105" spans="1:35" s="45" customFormat="1">
      <c r="A105" s="47"/>
      <c r="B105" s="47"/>
      <c r="C105" s="47"/>
      <c r="D105" s="47"/>
      <c r="E105" s="47"/>
      <c r="F105" s="48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9"/>
      <c r="AG105" s="49"/>
      <c r="AH105" s="49"/>
      <c r="AI105" s="47"/>
    </row>
    <row r="106" spans="1:35" s="45" customFormat="1">
      <c r="A106" s="47"/>
      <c r="B106" s="47"/>
      <c r="C106" s="47"/>
      <c r="D106" s="47"/>
      <c r="E106" s="47"/>
      <c r="F106" s="48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9"/>
      <c r="AG106" s="49"/>
      <c r="AH106" s="49"/>
      <c r="AI106" s="47"/>
    </row>
    <row r="107" spans="1:35" s="45" customFormat="1">
      <c r="A107" s="47"/>
      <c r="B107" s="47"/>
      <c r="C107" s="47"/>
      <c r="D107" s="47"/>
      <c r="E107" s="47"/>
      <c r="F107" s="48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9"/>
      <c r="AG107" s="49"/>
      <c r="AH107" s="49"/>
      <c r="AI107" s="47"/>
    </row>
    <row r="108" spans="1:35" s="45" customFormat="1">
      <c r="A108" s="47"/>
      <c r="B108" s="47"/>
      <c r="C108" s="47"/>
      <c r="D108" s="47"/>
      <c r="E108" s="47"/>
      <c r="F108" s="48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9"/>
      <c r="AG108" s="49"/>
      <c r="AH108" s="49"/>
      <c r="AI108" s="47"/>
    </row>
    <row r="109" spans="1:35" s="45" customFormat="1">
      <c r="A109" s="47"/>
      <c r="B109" s="47"/>
      <c r="C109" s="47"/>
      <c r="D109" s="47"/>
      <c r="E109" s="47"/>
      <c r="F109" s="48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9"/>
      <c r="AG109" s="49"/>
      <c r="AH109" s="49"/>
      <c r="AI109" s="47"/>
    </row>
    <row r="110" spans="1:35" s="45" customFormat="1">
      <c r="A110" s="47"/>
      <c r="B110" s="47"/>
      <c r="C110" s="47"/>
      <c r="D110" s="47"/>
      <c r="E110" s="47"/>
      <c r="F110" s="48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9"/>
      <c r="AG110" s="49"/>
      <c r="AH110" s="49"/>
      <c r="AI110" s="47"/>
    </row>
    <row r="111" spans="1:35" s="45" customFormat="1">
      <c r="A111" s="47"/>
      <c r="B111" s="47"/>
      <c r="C111" s="47"/>
      <c r="D111" s="47"/>
      <c r="E111" s="47"/>
      <c r="F111" s="48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9"/>
      <c r="AG111" s="49"/>
      <c r="AH111" s="49"/>
      <c r="AI111" s="47"/>
    </row>
  </sheetData>
  <sortState ref="B26:AI39">
    <sortCondition descending="1" ref="AI26:AI39"/>
  </sortState>
  <mergeCells count="36">
    <mergeCell ref="F43:I43"/>
    <mergeCell ref="A5:AI5"/>
    <mergeCell ref="O3:O4"/>
    <mergeCell ref="AI3:AI4"/>
    <mergeCell ref="F3:F4"/>
    <mergeCell ref="G3:G4"/>
    <mergeCell ref="H3:K3"/>
    <mergeCell ref="A43:B43"/>
    <mergeCell ref="Y43:AB43"/>
    <mergeCell ref="AA3:AA4"/>
    <mergeCell ref="AB3:AB4"/>
    <mergeCell ref="AC3:AC4"/>
    <mergeCell ref="P3:P4"/>
    <mergeCell ref="Q3:Q4"/>
    <mergeCell ref="R3:R4"/>
    <mergeCell ref="A25:AI25"/>
    <mergeCell ref="AG3:AG4"/>
    <mergeCell ref="AD3:AD4"/>
    <mergeCell ref="AE3:AE4"/>
    <mergeCell ref="AF3:AF4"/>
    <mergeCell ref="AH3:AH4"/>
    <mergeCell ref="A1:AJ1"/>
    <mergeCell ref="A2:B2"/>
    <mergeCell ref="C2:F2"/>
    <mergeCell ref="AE2:AI2"/>
    <mergeCell ref="A3:A4"/>
    <mergeCell ref="B3:B4"/>
    <mergeCell ref="C3:C4"/>
    <mergeCell ref="D3:D4"/>
    <mergeCell ref="E3:E4"/>
    <mergeCell ref="W3:X3"/>
    <mergeCell ref="Y3:Y4"/>
    <mergeCell ref="Z3:Z4"/>
    <mergeCell ref="S3:V3"/>
    <mergeCell ref="L3:M3"/>
    <mergeCell ref="N3:N4"/>
  </mergeCells>
  <printOptions horizontalCentered="1"/>
  <pageMargins left="0.19685039370078741" right="0.19685039370078741" top="0.39370078740157483" bottom="0.19685039370078741" header="0.19685039370078741" footer="0.19685039370078741"/>
  <pageSetup paperSize="9" scale="85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3">
    <tabColor rgb="FFFF0000"/>
  </sheetPr>
  <dimension ref="A1:AP33"/>
  <sheetViews>
    <sheetView view="pageBreakPreview" zoomScaleNormal="95" zoomScaleSheetLayoutView="100" workbookViewId="0">
      <selection activeCell="I11" sqref="I11"/>
    </sheetView>
  </sheetViews>
  <sheetFormatPr defaultRowHeight="12.75"/>
  <cols>
    <col min="1" max="1" width="3" style="50" customWidth="1"/>
    <col min="2" max="2" width="22.85546875" style="50" customWidth="1"/>
    <col min="3" max="3" width="5" style="51" customWidth="1"/>
    <col min="4" max="4" width="4.42578125" style="50" customWidth="1"/>
    <col min="5" max="5" width="6.85546875" style="50" customWidth="1"/>
    <col min="6" max="6" width="7.28515625" style="51" customWidth="1"/>
    <col min="7" max="7" width="10.7109375" style="50" customWidth="1"/>
    <col min="8" max="8" width="3" style="50" customWidth="1"/>
    <col min="9" max="9" width="3.140625" style="50" customWidth="1"/>
    <col min="10" max="10" width="3.42578125" style="50" customWidth="1"/>
    <col min="11" max="13" width="3.140625" style="50" customWidth="1"/>
    <col min="14" max="14" width="4.140625" style="59" customWidth="1"/>
    <col min="15" max="16" width="4.5703125" style="50" customWidth="1"/>
    <col min="17" max="17" width="6.7109375" style="50" customWidth="1"/>
    <col min="18" max="18" width="3.28515625" style="50" customWidth="1"/>
    <col min="19" max="19" width="5.42578125" style="50" customWidth="1"/>
    <col min="20" max="20" width="3.140625" style="50" customWidth="1"/>
    <col min="21" max="21" width="2.85546875" style="50" customWidth="1"/>
    <col min="22" max="23" width="3" style="50" customWidth="1"/>
    <col min="24" max="24" width="3.5703125" style="50" customWidth="1"/>
    <col min="25" max="25" width="3.85546875" style="50" customWidth="1"/>
    <col min="26" max="26" width="4.28515625" style="59" customWidth="1"/>
    <col min="27" max="28" width="4.5703125" style="50" customWidth="1"/>
    <col min="29" max="29" width="6" style="50" customWidth="1"/>
    <col min="30" max="30" width="3.85546875" style="50" customWidth="1"/>
    <col min="31" max="31" width="5.5703125" style="50" customWidth="1"/>
    <col min="32" max="32" width="5.42578125" style="50" customWidth="1"/>
    <col min="33" max="34" width="3.7109375" style="52" customWidth="1"/>
    <col min="35" max="35" width="4.140625" style="52" customWidth="1"/>
    <col min="36" max="36" width="6.140625" style="50" customWidth="1"/>
    <col min="37" max="38" width="1.42578125" customWidth="1"/>
    <col min="39" max="42" width="4.5703125" customWidth="1"/>
    <col min="43" max="44" width="5.85546875" customWidth="1"/>
  </cols>
  <sheetData>
    <row r="1" spans="1:42" s="1" customFormat="1" ht="15.75">
      <c r="A1" s="497" t="s">
        <v>269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497"/>
      <c r="R1" s="497"/>
      <c r="S1" s="497"/>
      <c r="T1" s="497"/>
      <c r="U1" s="497"/>
      <c r="V1" s="497"/>
      <c r="W1" s="497"/>
      <c r="X1" s="497"/>
      <c r="Y1" s="497"/>
      <c r="Z1" s="497"/>
      <c r="AA1" s="497"/>
      <c r="AB1" s="497"/>
      <c r="AC1" s="497"/>
      <c r="AD1" s="497"/>
      <c r="AE1" s="497"/>
      <c r="AF1" s="497"/>
      <c r="AG1" s="497"/>
      <c r="AH1" s="497"/>
      <c r="AI1" s="497"/>
      <c r="AJ1" s="497"/>
    </row>
    <row r="2" spans="1:42" s="1" customFormat="1" ht="12.75" customHeight="1">
      <c r="A2" s="526" t="s">
        <v>265</v>
      </c>
      <c r="B2" s="526"/>
      <c r="C2" s="499"/>
      <c r="D2" s="499"/>
      <c r="E2" s="499"/>
      <c r="F2" s="499"/>
      <c r="G2" s="2"/>
      <c r="H2" s="4"/>
      <c r="I2" s="4"/>
      <c r="J2" s="4"/>
      <c r="K2" s="4"/>
      <c r="L2" s="5" t="s">
        <v>0</v>
      </c>
      <c r="M2" s="4"/>
      <c r="N2" s="53"/>
      <c r="O2" s="4"/>
      <c r="P2" s="4"/>
      <c r="Q2" s="4"/>
      <c r="R2" s="4"/>
      <c r="S2" s="4"/>
      <c r="T2" s="4"/>
      <c r="U2" s="4"/>
      <c r="V2" s="4"/>
      <c r="W2" s="4"/>
      <c r="X2" s="5" t="s">
        <v>0</v>
      </c>
      <c r="Y2" s="4"/>
      <c r="Z2" s="53"/>
      <c r="AA2" s="4"/>
      <c r="AB2" s="4"/>
      <c r="AC2" s="4"/>
      <c r="AD2" s="4"/>
      <c r="AE2" s="4"/>
      <c r="AF2" s="500" t="s">
        <v>247</v>
      </c>
      <c r="AG2" s="500"/>
      <c r="AH2" s="500"/>
      <c r="AI2" s="500"/>
      <c r="AJ2" s="500"/>
    </row>
    <row r="3" spans="1:42" s="6" customFormat="1" ht="23.25" customHeight="1">
      <c r="A3" s="501" t="s">
        <v>1</v>
      </c>
      <c r="B3" s="484" t="s">
        <v>2</v>
      </c>
      <c r="C3" s="505" t="s">
        <v>3</v>
      </c>
      <c r="D3" s="527" t="s">
        <v>4</v>
      </c>
      <c r="E3" s="484" t="s">
        <v>31</v>
      </c>
      <c r="F3" s="484" t="s">
        <v>6</v>
      </c>
      <c r="G3" s="484" t="s">
        <v>5</v>
      </c>
      <c r="H3" s="486" t="s">
        <v>7</v>
      </c>
      <c r="I3" s="487"/>
      <c r="J3" s="487"/>
      <c r="K3" s="487"/>
      <c r="L3" s="532" t="s">
        <v>8</v>
      </c>
      <c r="M3" s="533"/>
      <c r="N3" s="117" t="s">
        <v>177</v>
      </c>
      <c r="O3" s="482" t="s">
        <v>9</v>
      </c>
      <c r="P3" s="482" t="s">
        <v>10</v>
      </c>
      <c r="Q3" s="482" t="s">
        <v>28</v>
      </c>
      <c r="R3" s="484" t="s">
        <v>11</v>
      </c>
      <c r="S3" s="482" t="s">
        <v>13</v>
      </c>
      <c r="T3" s="486" t="s">
        <v>7</v>
      </c>
      <c r="U3" s="487"/>
      <c r="V3" s="487"/>
      <c r="W3" s="487"/>
      <c r="X3" s="532" t="s">
        <v>8</v>
      </c>
      <c r="Y3" s="533"/>
      <c r="Z3" s="117" t="s">
        <v>177</v>
      </c>
      <c r="AA3" s="482" t="s">
        <v>14</v>
      </c>
      <c r="AB3" s="482" t="s">
        <v>10</v>
      </c>
      <c r="AC3" s="482" t="s">
        <v>28</v>
      </c>
      <c r="AD3" s="484" t="s">
        <v>11</v>
      </c>
      <c r="AE3" s="482" t="s">
        <v>227</v>
      </c>
      <c r="AF3" s="482" t="s">
        <v>15</v>
      </c>
      <c r="AG3" s="495" t="s">
        <v>249</v>
      </c>
      <c r="AH3" s="495" t="s">
        <v>17</v>
      </c>
      <c r="AI3" s="480" t="s">
        <v>18</v>
      </c>
      <c r="AJ3" s="482" t="s">
        <v>19</v>
      </c>
    </row>
    <row r="4" spans="1:42" s="6" customFormat="1" ht="30.75" customHeight="1">
      <c r="A4" s="502"/>
      <c r="B4" s="485"/>
      <c r="C4" s="506"/>
      <c r="D4" s="528"/>
      <c r="E4" s="485"/>
      <c r="F4" s="485"/>
      <c r="G4" s="485"/>
      <c r="H4" s="8" t="s">
        <v>20</v>
      </c>
      <c r="I4" s="8" t="s">
        <v>21</v>
      </c>
      <c r="J4" s="8" t="s">
        <v>22</v>
      </c>
      <c r="K4" s="8" t="s">
        <v>23</v>
      </c>
      <c r="L4" s="7" t="s">
        <v>24</v>
      </c>
      <c r="M4" s="7" t="s">
        <v>25</v>
      </c>
      <c r="N4" s="54" t="s">
        <v>29</v>
      </c>
      <c r="O4" s="483"/>
      <c r="P4" s="483"/>
      <c r="Q4" s="483"/>
      <c r="R4" s="485"/>
      <c r="S4" s="483"/>
      <c r="T4" s="8" t="s">
        <v>20</v>
      </c>
      <c r="U4" s="8" t="s">
        <v>21</v>
      </c>
      <c r="V4" s="8" t="s">
        <v>22</v>
      </c>
      <c r="W4" s="8" t="s">
        <v>23</v>
      </c>
      <c r="X4" s="7" t="s">
        <v>24</v>
      </c>
      <c r="Y4" s="7" t="s">
        <v>25</v>
      </c>
      <c r="Z4" s="54" t="s">
        <v>29</v>
      </c>
      <c r="AA4" s="483"/>
      <c r="AB4" s="483"/>
      <c r="AC4" s="483"/>
      <c r="AD4" s="485"/>
      <c r="AE4" s="483"/>
      <c r="AF4" s="483"/>
      <c r="AG4" s="496"/>
      <c r="AH4" s="496"/>
      <c r="AI4" s="481"/>
      <c r="AJ4" s="483"/>
    </row>
    <row r="5" spans="1:42" s="6" customFormat="1" ht="19.5" customHeight="1">
      <c r="A5" s="534" t="s">
        <v>218</v>
      </c>
      <c r="B5" s="535"/>
      <c r="C5" s="535"/>
      <c r="D5" s="535"/>
      <c r="E5" s="535"/>
      <c r="F5" s="535"/>
      <c r="G5" s="535"/>
      <c r="H5" s="535"/>
      <c r="I5" s="535"/>
      <c r="J5" s="535"/>
      <c r="K5" s="535"/>
      <c r="L5" s="535"/>
      <c r="M5" s="535"/>
      <c r="N5" s="535"/>
      <c r="O5" s="535"/>
      <c r="P5" s="535"/>
      <c r="Q5" s="535"/>
      <c r="R5" s="535"/>
      <c r="S5" s="535"/>
      <c r="T5" s="535"/>
      <c r="U5" s="535"/>
      <c r="V5" s="535"/>
      <c r="W5" s="535"/>
      <c r="X5" s="535"/>
      <c r="Y5" s="535"/>
      <c r="Z5" s="535"/>
      <c r="AA5" s="535"/>
      <c r="AB5" s="535"/>
      <c r="AC5" s="535"/>
      <c r="AD5" s="535"/>
      <c r="AE5" s="535"/>
      <c r="AF5" s="535"/>
      <c r="AG5" s="535"/>
      <c r="AH5" s="535"/>
      <c r="AI5" s="535"/>
      <c r="AJ5" s="536"/>
    </row>
    <row r="6" spans="1:42" s="19" customFormat="1" ht="15" customHeight="1">
      <c r="A6" s="9">
        <v>1</v>
      </c>
      <c r="B6" s="268" t="s">
        <v>410</v>
      </c>
      <c r="C6" s="266" t="s">
        <v>411</v>
      </c>
      <c r="D6" s="275" t="s">
        <v>32</v>
      </c>
      <c r="E6" s="268" t="s">
        <v>216</v>
      </c>
      <c r="F6" s="286" t="s">
        <v>193</v>
      </c>
      <c r="G6" s="268" t="s">
        <v>195</v>
      </c>
      <c r="H6" s="60">
        <v>8</v>
      </c>
      <c r="I6" s="61">
        <v>8.1999999999999993</v>
      </c>
      <c r="J6" s="61">
        <v>8.3000000000000007</v>
      </c>
      <c r="K6" s="61">
        <v>8</v>
      </c>
      <c r="L6" s="60">
        <v>9.8000000000000007</v>
      </c>
      <c r="M6" s="62">
        <v>9.4</v>
      </c>
      <c r="N6" s="63">
        <v>9</v>
      </c>
      <c r="O6" s="55">
        <f t="shared" ref="O6:O12" si="0">SUM(AM6,AN6)/2</f>
        <v>8.125</v>
      </c>
      <c r="P6" s="116">
        <f t="shared" ref="P6:P12" si="1">SUM(L6:M6)/2</f>
        <v>9.6000000000000014</v>
      </c>
      <c r="Q6" s="56">
        <f t="shared" ref="Q6:Q12" si="2">N6*2</f>
        <v>18</v>
      </c>
      <c r="R6" s="12"/>
      <c r="S6" s="14">
        <f t="shared" ref="S6:S12" si="3">SUM(O6,P6,Q6,R6)</f>
        <v>35.725000000000001</v>
      </c>
      <c r="T6" s="60">
        <v>8.1</v>
      </c>
      <c r="U6" s="61">
        <v>8.1999999999999993</v>
      </c>
      <c r="V6" s="61">
        <v>8.8000000000000007</v>
      </c>
      <c r="W6" s="61">
        <v>8.3000000000000007</v>
      </c>
      <c r="X6" s="60">
        <v>9.4</v>
      </c>
      <c r="Y6" s="62">
        <v>9.6</v>
      </c>
      <c r="Z6" s="63">
        <v>9</v>
      </c>
      <c r="AA6" s="55">
        <f t="shared" ref="AA6:AA12" si="4">SUM(AO6,AP6)/2</f>
        <v>8.35</v>
      </c>
      <c r="AB6" s="116">
        <f t="shared" ref="AB6:AB12" si="5">SUM(X6:Y6)/2</f>
        <v>9.5</v>
      </c>
      <c r="AC6" s="56">
        <f t="shared" ref="AC6:AC12" si="6">Z6*2</f>
        <v>18</v>
      </c>
      <c r="AD6" s="12">
        <v>5.5</v>
      </c>
      <c r="AE6" s="14">
        <f t="shared" ref="AE6:AE12" si="7">SUM(AA6,AB6,AC6,AD6)</f>
        <v>41.35</v>
      </c>
      <c r="AF6" s="15">
        <f t="shared" ref="AF6:AF12" si="8">SUM(S6,AE6)</f>
        <v>77.075000000000003</v>
      </c>
      <c r="AG6" s="17"/>
      <c r="AH6" s="17" t="s">
        <v>32</v>
      </c>
      <c r="AI6" s="17">
        <v>0.95</v>
      </c>
      <c r="AJ6" s="18">
        <f t="shared" ref="AJ6:AJ12" si="9">PRODUCT(AF6,AI6)-AG6</f>
        <v>73.221249999999998</v>
      </c>
      <c r="AM6" s="58">
        <f t="shared" ref="AM6:AM12" si="10">SUM(H6,J6)/2</f>
        <v>8.15</v>
      </c>
      <c r="AN6" s="58">
        <f t="shared" ref="AN6:AN12" si="11">SUM(I6,K6)/2</f>
        <v>8.1</v>
      </c>
      <c r="AO6" s="58">
        <f t="shared" ref="AO6:AP9" si="12">SUM(T6,V6)/2</f>
        <v>8.4499999999999993</v>
      </c>
      <c r="AP6" s="58">
        <f t="shared" si="12"/>
        <v>8.25</v>
      </c>
    </row>
    <row r="7" spans="1:42" s="19" customFormat="1" ht="15" customHeight="1">
      <c r="A7" s="9">
        <v>2</v>
      </c>
      <c r="B7" s="312" t="s">
        <v>412</v>
      </c>
      <c r="C7" s="311" t="s">
        <v>413</v>
      </c>
      <c r="D7" s="275" t="s">
        <v>282</v>
      </c>
      <c r="E7" s="263" t="s">
        <v>216</v>
      </c>
      <c r="F7" s="263" t="s">
        <v>193</v>
      </c>
      <c r="G7" s="263" t="s">
        <v>195</v>
      </c>
      <c r="H7" s="60">
        <v>8</v>
      </c>
      <c r="I7" s="61">
        <v>8.1</v>
      </c>
      <c r="J7" s="61">
        <v>7.9</v>
      </c>
      <c r="K7" s="61">
        <v>8.1</v>
      </c>
      <c r="L7" s="60">
        <v>9.6</v>
      </c>
      <c r="M7" s="62">
        <v>9.8000000000000007</v>
      </c>
      <c r="N7" s="63">
        <v>9.1</v>
      </c>
      <c r="O7" s="55">
        <f t="shared" si="0"/>
        <v>8.0250000000000004</v>
      </c>
      <c r="P7" s="116">
        <f t="shared" si="1"/>
        <v>9.6999999999999993</v>
      </c>
      <c r="Q7" s="56">
        <f t="shared" si="2"/>
        <v>18.2</v>
      </c>
      <c r="R7" s="12"/>
      <c r="S7" s="14">
        <f t="shared" si="3"/>
        <v>35.924999999999997</v>
      </c>
      <c r="T7" s="60">
        <v>8.8000000000000007</v>
      </c>
      <c r="U7" s="61">
        <v>8</v>
      </c>
      <c r="V7" s="61">
        <v>8.1999999999999993</v>
      </c>
      <c r="W7" s="61">
        <v>8.1999999999999993</v>
      </c>
      <c r="X7" s="60">
        <v>9.5</v>
      </c>
      <c r="Y7" s="62">
        <v>9.6999999999999993</v>
      </c>
      <c r="Z7" s="63">
        <v>9.3000000000000007</v>
      </c>
      <c r="AA7" s="55">
        <f t="shared" si="4"/>
        <v>8.3000000000000007</v>
      </c>
      <c r="AB7" s="116">
        <f t="shared" si="5"/>
        <v>9.6</v>
      </c>
      <c r="AC7" s="56">
        <f t="shared" si="6"/>
        <v>18.600000000000001</v>
      </c>
      <c r="AD7" s="12">
        <v>5.0999999999999996</v>
      </c>
      <c r="AE7" s="14">
        <f t="shared" si="7"/>
        <v>41.6</v>
      </c>
      <c r="AF7" s="15">
        <f t="shared" si="8"/>
        <v>77.525000000000006</v>
      </c>
      <c r="AG7" s="57"/>
      <c r="AH7" s="57" t="s">
        <v>282</v>
      </c>
      <c r="AI7" s="17">
        <v>0.9</v>
      </c>
      <c r="AJ7" s="18">
        <f t="shared" si="9"/>
        <v>69.772500000000008</v>
      </c>
      <c r="AM7" s="58">
        <f t="shared" si="10"/>
        <v>7.95</v>
      </c>
      <c r="AN7" s="58">
        <f t="shared" si="11"/>
        <v>8.1</v>
      </c>
      <c r="AO7" s="58">
        <f t="shared" si="12"/>
        <v>8.5</v>
      </c>
      <c r="AP7" s="58">
        <f t="shared" si="12"/>
        <v>8.1</v>
      </c>
    </row>
    <row r="8" spans="1:42" s="19" customFormat="1" ht="15" customHeight="1">
      <c r="A8" s="9">
        <v>3</v>
      </c>
      <c r="B8" s="305" t="s">
        <v>404</v>
      </c>
      <c r="C8" s="275" t="s">
        <v>405</v>
      </c>
      <c r="D8" s="294" t="s">
        <v>282</v>
      </c>
      <c r="E8" s="262" t="s">
        <v>192</v>
      </c>
      <c r="F8" s="262" t="s">
        <v>235</v>
      </c>
      <c r="G8" s="262" t="s">
        <v>191</v>
      </c>
      <c r="H8" s="60">
        <v>8</v>
      </c>
      <c r="I8" s="61">
        <v>8.1</v>
      </c>
      <c r="J8" s="61">
        <v>8.1</v>
      </c>
      <c r="K8" s="61">
        <v>7.9</v>
      </c>
      <c r="L8" s="60">
        <v>9.6</v>
      </c>
      <c r="M8" s="62">
        <v>9.1999999999999993</v>
      </c>
      <c r="N8" s="63">
        <v>9</v>
      </c>
      <c r="O8" s="55">
        <f t="shared" si="0"/>
        <v>8.0250000000000004</v>
      </c>
      <c r="P8" s="116">
        <f t="shared" si="1"/>
        <v>9.3999999999999986</v>
      </c>
      <c r="Q8" s="56">
        <f t="shared" si="2"/>
        <v>18</v>
      </c>
      <c r="R8" s="12"/>
      <c r="S8" s="14">
        <f t="shared" si="3"/>
        <v>35.424999999999997</v>
      </c>
      <c r="T8" s="60">
        <v>7.8</v>
      </c>
      <c r="U8" s="61">
        <v>7.9</v>
      </c>
      <c r="V8" s="61">
        <v>7.9</v>
      </c>
      <c r="W8" s="61">
        <v>8</v>
      </c>
      <c r="X8" s="60">
        <v>9.8000000000000007</v>
      </c>
      <c r="Y8" s="62">
        <v>9.1999999999999993</v>
      </c>
      <c r="Z8" s="63">
        <v>9.6</v>
      </c>
      <c r="AA8" s="55">
        <f t="shared" si="4"/>
        <v>7.9</v>
      </c>
      <c r="AB8" s="116">
        <f t="shared" si="5"/>
        <v>9.5</v>
      </c>
      <c r="AC8" s="56">
        <f t="shared" si="6"/>
        <v>19.2</v>
      </c>
      <c r="AD8" s="12">
        <v>5.5</v>
      </c>
      <c r="AE8" s="14">
        <f t="shared" si="7"/>
        <v>42.099999999999994</v>
      </c>
      <c r="AF8" s="15">
        <f t="shared" si="8"/>
        <v>77.524999999999991</v>
      </c>
      <c r="AG8" s="17"/>
      <c r="AH8" s="17" t="s">
        <v>282</v>
      </c>
      <c r="AI8" s="17">
        <v>0.9</v>
      </c>
      <c r="AJ8" s="18">
        <f t="shared" si="9"/>
        <v>69.772499999999994</v>
      </c>
      <c r="AM8" s="58">
        <f t="shared" si="10"/>
        <v>8.0500000000000007</v>
      </c>
      <c r="AN8" s="58">
        <f t="shared" si="11"/>
        <v>8</v>
      </c>
      <c r="AO8" s="58">
        <f t="shared" si="12"/>
        <v>7.85</v>
      </c>
      <c r="AP8" s="58">
        <f t="shared" si="12"/>
        <v>7.95</v>
      </c>
    </row>
    <row r="9" spans="1:42" s="19" customFormat="1" ht="15" customHeight="1">
      <c r="A9" s="9">
        <v>4</v>
      </c>
      <c r="B9" s="262" t="s">
        <v>406</v>
      </c>
      <c r="C9" s="275" t="s">
        <v>407</v>
      </c>
      <c r="D9" s="275" t="s">
        <v>32</v>
      </c>
      <c r="E9" s="262" t="s">
        <v>216</v>
      </c>
      <c r="F9" s="262" t="s">
        <v>193</v>
      </c>
      <c r="G9" s="299" t="s">
        <v>195</v>
      </c>
      <c r="H9" s="60">
        <v>7.4</v>
      </c>
      <c r="I9" s="61">
        <v>7.5</v>
      </c>
      <c r="J9" s="61">
        <v>7.9</v>
      </c>
      <c r="K9" s="61">
        <v>7.6</v>
      </c>
      <c r="L9" s="60">
        <v>9</v>
      </c>
      <c r="M9" s="62">
        <v>9</v>
      </c>
      <c r="N9" s="63">
        <v>9.1999999999999993</v>
      </c>
      <c r="O9" s="55">
        <f t="shared" si="0"/>
        <v>7.6</v>
      </c>
      <c r="P9" s="116">
        <f t="shared" si="1"/>
        <v>9</v>
      </c>
      <c r="Q9" s="56">
        <f t="shared" si="2"/>
        <v>18.399999999999999</v>
      </c>
      <c r="R9" s="12"/>
      <c r="S9" s="14">
        <f t="shared" si="3"/>
        <v>35</v>
      </c>
      <c r="T9" s="60">
        <v>8</v>
      </c>
      <c r="U9" s="61">
        <v>7.4</v>
      </c>
      <c r="V9" s="61">
        <v>7.8</v>
      </c>
      <c r="W9" s="61">
        <v>7.4</v>
      </c>
      <c r="X9" s="60">
        <v>9.4</v>
      </c>
      <c r="Y9" s="62">
        <v>9.4</v>
      </c>
      <c r="Z9" s="63">
        <v>8.9</v>
      </c>
      <c r="AA9" s="55">
        <f t="shared" si="4"/>
        <v>7.65</v>
      </c>
      <c r="AB9" s="116">
        <f t="shared" si="5"/>
        <v>9.4</v>
      </c>
      <c r="AC9" s="56">
        <f t="shared" si="6"/>
        <v>17.8</v>
      </c>
      <c r="AD9" s="12">
        <v>4.2</v>
      </c>
      <c r="AE9" s="14">
        <f t="shared" si="7"/>
        <v>39.050000000000004</v>
      </c>
      <c r="AF9" s="15">
        <f t="shared" si="8"/>
        <v>74.050000000000011</v>
      </c>
      <c r="AG9" s="17">
        <v>2</v>
      </c>
      <c r="AH9" s="17" t="s">
        <v>32</v>
      </c>
      <c r="AI9" s="17">
        <v>0.95</v>
      </c>
      <c r="AJ9" s="18">
        <f t="shared" si="9"/>
        <v>68.347500000000011</v>
      </c>
      <c r="AM9" s="58">
        <f t="shared" si="10"/>
        <v>7.65</v>
      </c>
      <c r="AN9" s="58">
        <f t="shared" si="11"/>
        <v>7.55</v>
      </c>
      <c r="AO9" s="58">
        <f t="shared" si="12"/>
        <v>7.9</v>
      </c>
      <c r="AP9" s="58">
        <f t="shared" si="12"/>
        <v>7.4</v>
      </c>
    </row>
    <row r="10" spans="1:42" s="19" customFormat="1" ht="15" customHeight="1">
      <c r="A10" s="9">
        <v>5</v>
      </c>
      <c r="B10" s="304" t="s">
        <v>443</v>
      </c>
      <c r="C10" s="266" t="s">
        <v>448</v>
      </c>
      <c r="D10" s="294" t="s">
        <v>30</v>
      </c>
      <c r="E10" s="263" t="s">
        <v>447</v>
      </c>
      <c r="F10" s="340" t="s">
        <v>193</v>
      </c>
      <c r="G10" s="263" t="s">
        <v>446</v>
      </c>
      <c r="H10" s="60">
        <v>7.7</v>
      </c>
      <c r="I10" s="61">
        <v>7.7</v>
      </c>
      <c r="J10" s="61">
        <v>7.9</v>
      </c>
      <c r="K10" s="61">
        <v>8</v>
      </c>
      <c r="L10" s="60">
        <v>9.1999999999999993</v>
      </c>
      <c r="M10" s="62">
        <v>9</v>
      </c>
      <c r="N10" s="63">
        <v>9.5</v>
      </c>
      <c r="O10" s="55">
        <f t="shared" si="0"/>
        <v>7.8250000000000002</v>
      </c>
      <c r="P10" s="116">
        <f t="shared" si="1"/>
        <v>9.1</v>
      </c>
      <c r="Q10" s="56">
        <f t="shared" si="2"/>
        <v>19</v>
      </c>
      <c r="R10" s="12">
        <v>1.9</v>
      </c>
      <c r="S10" s="14">
        <f t="shared" si="3"/>
        <v>37.824999999999996</v>
      </c>
      <c r="T10" s="60">
        <v>4.5999999999999996</v>
      </c>
      <c r="U10" s="61">
        <v>4.5999999999999996</v>
      </c>
      <c r="V10" s="61">
        <v>4.7</v>
      </c>
      <c r="W10" s="61">
        <v>4.5999999999999996</v>
      </c>
      <c r="X10" s="60">
        <v>5.6</v>
      </c>
      <c r="Y10" s="62">
        <v>5.2</v>
      </c>
      <c r="Z10" s="63">
        <v>5.2</v>
      </c>
      <c r="AA10" s="55">
        <f t="shared" si="4"/>
        <v>4.625</v>
      </c>
      <c r="AB10" s="116">
        <f t="shared" si="5"/>
        <v>5.4</v>
      </c>
      <c r="AC10" s="56">
        <f t="shared" si="6"/>
        <v>10.4</v>
      </c>
      <c r="AD10" s="12">
        <v>4.4000000000000004</v>
      </c>
      <c r="AE10" s="14">
        <f t="shared" si="7"/>
        <v>24.825000000000003</v>
      </c>
      <c r="AF10" s="15">
        <f t="shared" si="8"/>
        <v>62.65</v>
      </c>
      <c r="AG10" s="17"/>
      <c r="AH10" s="17"/>
      <c r="AI10" s="17"/>
      <c r="AJ10" s="18">
        <f t="shared" si="9"/>
        <v>62.65</v>
      </c>
      <c r="AM10" s="58">
        <f t="shared" si="10"/>
        <v>7.8000000000000007</v>
      </c>
      <c r="AN10" s="58">
        <f t="shared" si="11"/>
        <v>7.85</v>
      </c>
      <c r="AO10" s="58">
        <f t="shared" ref="AO10:AP12" si="13">SUM(T10,V10)/2</f>
        <v>4.6500000000000004</v>
      </c>
      <c r="AP10" s="58">
        <f t="shared" si="13"/>
        <v>4.5999999999999996</v>
      </c>
    </row>
    <row r="11" spans="1:42" s="19" customFormat="1" ht="15" customHeight="1">
      <c r="A11" s="9">
        <v>6</v>
      </c>
      <c r="B11" s="304" t="s">
        <v>442</v>
      </c>
      <c r="C11" s="266" t="s">
        <v>405</v>
      </c>
      <c r="D11" s="294" t="s">
        <v>276</v>
      </c>
      <c r="E11" s="263" t="s">
        <v>217</v>
      </c>
      <c r="F11" s="263" t="s">
        <v>193</v>
      </c>
      <c r="G11" s="263" t="s">
        <v>446</v>
      </c>
      <c r="H11" s="217">
        <v>6.5</v>
      </c>
      <c r="I11" s="218">
        <v>6.5</v>
      </c>
      <c r="J11" s="218">
        <v>6.5</v>
      </c>
      <c r="K11" s="218">
        <v>6.4</v>
      </c>
      <c r="L11" s="217">
        <v>8.6999999999999993</v>
      </c>
      <c r="M11" s="219">
        <v>8.5</v>
      </c>
      <c r="N11" s="229">
        <v>8.5</v>
      </c>
      <c r="O11" s="230">
        <f t="shared" si="0"/>
        <v>6.4749999999999996</v>
      </c>
      <c r="P11" s="231">
        <f t="shared" si="1"/>
        <v>8.6</v>
      </c>
      <c r="Q11" s="232">
        <f t="shared" si="2"/>
        <v>17</v>
      </c>
      <c r="R11" s="221"/>
      <c r="S11" s="223">
        <f t="shared" si="3"/>
        <v>32.075000000000003</v>
      </c>
      <c r="T11" s="217">
        <v>7</v>
      </c>
      <c r="U11" s="218">
        <v>7.8</v>
      </c>
      <c r="V11" s="218">
        <v>7.1</v>
      </c>
      <c r="W11" s="218">
        <v>7.6</v>
      </c>
      <c r="X11" s="217">
        <v>9.6999999999999993</v>
      </c>
      <c r="Y11" s="219">
        <v>9.6</v>
      </c>
      <c r="Z11" s="229">
        <v>9</v>
      </c>
      <c r="AA11" s="230">
        <f t="shared" si="4"/>
        <v>7.375</v>
      </c>
      <c r="AB11" s="231">
        <f t="shared" si="5"/>
        <v>9.6499999999999986</v>
      </c>
      <c r="AC11" s="232">
        <f t="shared" si="6"/>
        <v>18</v>
      </c>
      <c r="AD11" s="221">
        <v>2.9</v>
      </c>
      <c r="AE11" s="223">
        <f t="shared" si="7"/>
        <v>37.924999999999997</v>
      </c>
      <c r="AF11" s="224">
        <f t="shared" si="8"/>
        <v>70</v>
      </c>
      <c r="AG11" s="226"/>
      <c r="AH11" s="226"/>
      <c r="AI11" s="17">
        <v>0.85</v>
      </c>
      <c r="AJ11" s="18">
        <f t="shared" si="9"/>
        <v>59.5</v>
      </c>
      <c r="AM11" s="58">
        <f t="shared" si="10"/>
        <v>6.5</v>
      </c>
      <c r="AN11" s="58">
        <f t="shared" si="11"/>
        <v>6.45</v>
      </c>
      <c r="AO11" s="58">
        <f t="shared" si="13"/>
        <v>7.05</v>
      </c>
      <c r="AP11" s="58">
        <f t="shared" si="13"/>
        <v>7.6999999999999993</v>
      </c>
    </row>
    <row r="12" spans="1:42" s="19" customFormat="1" ht="15" customHeight="1">
      <c r="A12" s="9">
        <v>7</v>
      </c>
      <c r="B12" s="304" t="s">
        <v>408</v>
      </c>
      <c r="C12" s="266" t="s">
        <v>409</v>
      </c>
      <c r="D12" s="294" t="s">
        <v>276</v>
      </c>
      <c r="E12" s="263" t="s">
        <v>192</v>
      </c>
      <c r="F12" s="263" t="s">
        <v>235</v>
      </c>
      <c r="G12" s="263" t="s">
        <v>191</v>
      </c>
      <c r="H12" s="217">
        <v>3.3</v>
      </c>
      <c r="I12" s="218">
        <v>3.3</v>
      </c>
      <c r="J12" s="218">
        <v>3.5</v>
      </c>
      <c r="K12" s="218">
        <v>3.7</v>
      </c>
      <c r="L12" s="217">
        <v>4.5999999999999996</v>
      </c>
      <c r="M12" s="219">
        <v>4.5999999999999996</v>
      </c>
      <c r="N12" s="229">
        <v>3.9</v>
      </c>
      <c r="O12" s="55">
        <f t="shared" si="0"/>
        <v>3.45</v>
      </c>
      <c r="P12" s="116">
        <f t="shared" si="1"/>
        <v>4.5999999999999996</v>
      </c>
      <c r="Q12" s="56">
        <f t="shared" si="2"/>
        <v>7.8</v>
      </c>
      <c r="R12" s="221"/>
      <c r="S12" s="14">
        <f t="shared" si="3"/>
        <v>15.850000000000001</v>
      </c>
      <c r="T12" s="217">
        <v>5.5</v>
      </c>
      <c r="U12" s="218">
        <v>5.2</v>
      </c>
      <c r="V12" s="218">
        <v>5.0999999999999996</v>
      </c>
      <c r="W12" s="218">
        <v>5.3</v>
      </c>
      <c r="X12" s="217">
        <v>6.8</v>
      </c>
      <c r="Y12" s="219">
        <v>6.6</v>
      </c>
      <c r="Z12" s="229">
        <v>5.5</v>
      </c>
      <c r="AA12" s="55">
        <f t="shared" si="4"/>
        <v>5.2750000000000004</v>
      </c>
      <c r="AB12" s="116">
        <f t="shared" si="5"/>
        <v>6.6999999999999993</v>
      </c>
      <c r="AC12" s="56">
        <f t="shared" si="6"/>
        <v>11</v>
      </c>
      <c r="AD12" s="221">
        <v>1.9</v>
      </c>
      <c r="AE12" s="14">
        <f t="shared" si="7"/>
        <v>24.875</v>
      </c>
      <c r="AF12" s="15">
        <f t="shared" si="8"/>
        <v>40.725000000000001</v>
      </c>
      <c r="AG12" s="226"/>
      <c r="AH12" s="226"/>
      <c r="AI12" s="17">
        <v>0.85</v>
      </c>
      <c r="AJ12" s="18">
        <f t="shared" si="9"/>
        <v>34.616250000000001</v>
      </c>
      <c r="AM12" s="58">
        <f t="shared" si="10"/>
        <v>3.4</v>
      </c>
      <c r="AN12" s="58">
        <f t="shared" si="11"/>
        <v>3.5</v>
      </c>
      <c r="AO12" s="58">
        <f t="shared" si="13"/>
        <v>5.3</v>
      </c>
      <c r="AP12" s="58">
        <f t="shared" si="13"/>
        <v>5.25</v>
      </c>
    </row>
    <row r="13" spans="1:42" s="19" customFormat="1" ht="15" customHeight="1">
      <c r="A13" s="327"/>
      <c r="B13" s="328"/>
      <c r="C13" s="329"/>
      <c r="D13" s="330"/>
      <c r="E13" s="328"/>
      <c r="F13" s="328"/>
      <c r="G13" s="328"/>
      <c r="H13" s="25"/>
      <c r="I13" s="25"/>
      <c r="J13" s="25"/>
      <c r="K13" s="25"/>
      <c r="L13" s="25"/>
      <c r="M13" s="25"/>
      <c r="N13" s="331"/>
      <c r="O13" s="332"/>
      <c r="P13" s="310"/>
      <c r="Q13" s="333"/>
      <c r="R13" s="25"/>
      <c r="S13" s="334"/>
      <c r="T13" s="25"/>
      <c r="U13" s="25"/>
      <c r="V13" s="25"/>
      <c r="W13" s="25"/>
      <c r="X13" s="25"/>
      <c r="Y13" s="25"/>
      <c r="Z13" s="331"/>
      <c r="AA13" s="332"/>
      <c r="AB13" s="310"/>
      <c r="AC13" s="333"/>
      <c r="AD13" s="25"/>
      <c r="AE13" s="334"/>
      <c r="AF13" s="335"/>
      <c r="AG13" s="336"/>
      <c r="AH13" s="336"/>
      <c r="AI13" s="336"/>
      <c r="AJ13" s="337"/>
      <c r="AM13" s="58"/>
      <c r="AN13" s="58"/>
      <c r="AO13" s="58"/>
      <c r="AP13" s="58"/>
    </row>
    <row r="14" spans="1:42" s="19" customFormat="1" ht="15" customHeight="1">
      <c r="A14" s="327"/>
      <c r="B14" s="328"/>
      <c r="C14" s="329"/>
      <c r="D14" s="330"/>
      <c r="E14" s="328"/>
      <c r="F14" s="328"/>
      <c r="G14" s="328"/>
      <c r="H14" s="25"/>
      <c r="I14" s="25"/>
      <c r="J14" s="25"/>
      <c r="K14" s="25"/>
      <c r="L14" s="25"/>
      <c r="M14" s="25"/>
      <c r="N14" s="331"/>
      <c r="O14" s="332"/>
      <c r="P14" s="310"/>
      <c r="Q14" s="333"/>
      <c r="R14" s="25"/>
      <c r="S14" s="334"/>
      <c r="T14" s="25"/>
      <c r="U14" s="25"/>
      <c r="V14" s="25"/>
      <c r="W14" s="25"/>
      <c r="X14" s="25"/>
      <c r="Y14" s="25"/>
      <c r="Z14" s="331"/>
      <c r="AA14" s="332"/>
      <c r="AB14" s="310"/>
      <c r="AC14" s="333"/>
      <c r="AD14" s="25"/>
      <c r="AE14" s="334"/>
      <c r="AF14" s="335"/>
      <c r="AG14" s="336"/>
      <c r="AH14" s="336"/>
      <c r="AI14" s="336"/>
      <c r="AJ14" s="337"/>
      <c r="AM14" s="58"/>
      <c r="AN14" s="58"/>
      <c r="AO14" s="58"/>
      <c r="AP14" s="58"/>
    </row>
    <row r="15" spans="1:42" s="19" customFormat="1" ht="15" customHeight="1">
      <c r="A15" s="327"/>
      <c r="B15" s="328"/>
      <c r="C15" s="329"/>
      <c r="D15" s="330"/>
      <c r="E15" s="328"/>
      <c r="F15" s="328"/>
      <c r="G15" s="328"/>
      <c r="H15" s="25"/>
      <c r="I15" s="25"/>
      <c r="J15" s="25"/>
      <c r="K15" s="25"/>
      <c r="L15" s="25"/>
      <c r="M15" s="25"/>
      <c r="N15" s="331"/>
      <c r="O15" s="332"/>
      <c r="P15" s="310"/>
      <c r="Q15" s="333"/>
      <c r="R15" s="25"/>
      <c r="S15" s="334"/>
      <c r="T15" s="25"/>
      <c r="U15" s="25"/>
      <c r="V15" s="25"/>
      <c r="W15" s="25"/>
      <c r="X15" s="25"/>
      <c r="Y15" s="25"/>
      <c r="Z15" s="331"/>
      <c r="AA15" s="332"/>
      <c r="AB15" s="310"/>
      <c r="AC15" s="333"/>
      <c r="AD15" s="25"/>
      <c r="AE15" s="334"/>
      <c r="AF15" s="335"/>
      <c r="AG15" s="336"/>
      <c r="AH15" s="336"/>
      <c r="AI15" s="336"/>
      <c r="AJ15" s="337"/>
      <c r="AM15" s="58"/>
      <c r="AN15" s="58"/>
      <c r="AO15" s="58"/>
      <c r="AP15" s="58"/>
    </row>
    <row r="16" spans="1:42" s="19" customFormat="1" ht="15" customHeight="1">
      <c r="A16" s="327"/>
      <c r="B16" s="328"/>
      <c r="C16" s="329"/>
      <c r="D16" s="330"/>
      <c r="E16" s="328"/>
      <c r="F16" s="328"/>
      <c r="G16" s="328"/>
      <c r="H16" s="25"/>
      <c r="I16" s="25"/>
      <c r="J16" s="25"/>
      <c r="K16" s="25"/>
      <c r="L16" s="25"/>
      <c r="M16" s="25"/>
      <c r="N16" s="331"/>
      <c r="O16" s="332"/>
      <c r="P16" s="310"/>
      <c r="Q16" s="333"/>
      <c r="R16" s="25"/>
      <c r="S16" s="334"/>
      <c r="T16" s="25"/>
      <c r="U16" s="25"/>
      <c r="V16" s="25"/>
      <c r="W16" s="25"/>
      <c r="X16" s="25"/>
      <c r="Y16" s="25"/>
      <c r="Z16" s="331"/>
      <c r="AA16" s="332"/>
      <c r="AB16" s="310"/>
      <c r="AC16" s="333"/>
      <c r="AD16" s="25"/>
      <c r="AE16" s="334"/>
      <c r="AF16" s="335"/>
      <c r="AG16" s="336"/>
      <c r="AH16" s="336"/>
      <c r="AI16" s="336"/>
      <c r="AJ16" s="337"/>
      <c r="AM16" s="58"/>
      <c r="AN16" s="58"/>
      <c r="AO16" s="58"/>
      <c r="AP16" s="58"/>
    </row>
    <row r="17" spans="1:42" s="19" customFormat="1" ht="15" customHeight="1">
      <c r="A17" s="327"/>
      <c r="B17" s="328"/>
      <c r="C17" s="329"/>
      <c r="D17" s="330"/>
      <c r="E17" s="328"/>
      <c r="F17" s="328"/>
      <c r="G17" s="328"/>
      <c r="H17" s="25"/>
      <c r="I17" s="25"/>
      <c r="J17" s="25"/>
      <c r="K17" s="25"/>
      <c r="L17" s="25"/>
      <c r="M17" s="25"/>
      <c r="N17" s="331"/>
      <c r="O17" s="332"/>
      <c r="P17" s="310"/>
      <c r="Q17" s="333"/>
      <c r="R17" s="25"/>
      <c r="S17" s="334"/>
      <c r="T17" s="25"/>
      <c r="U17" s="25"/>
      <c r="V17" s="25"/>
      <c r="W17" s="25"/>
      <c r="X17" s="25"/>
      <c r="Y17" s="25"/>
      <c r="Z17" s="331"/>
      <c r="AA17" s="332"/>
      <c r="AB17" s="310"/>
      <c r="AC17" s="333"/>
      <c r="AD17" s="25"/>
      <c r="AE17" s="334"/>
      <c r="AF17" s="335"/>
      <c r="AG17" s="336"/>
      <c r="AH17" s="336"/>
      <c r="AI17" s="336"/>
      <c r="AJ17" s="337"/>
      <c r="AM17" s="58"/>
      <c r="AN17" s="58"/>
      <c r="AO17" s="58"/>
      <c r="AP17" s="58"/>
    </row>
    <row r="18" spans="1:42" s="19" customFormat="1" ht="15" customHeight="1">
      <c r="A18" s="327"/>
      <c r="B18" s="328"/>
      <c r="C18" s="329"/>
      <c r="D18" s="330"/>
      <c r="E18" s="328"/>
      <c r="F18" s="328"/>
      <c r="G18" s="328"/>
      <c r="H18" s="25"/>
      <c r="I18" s="25"/>
      <c r="J18" s="25"/>
      <c r="K18" s="25"/>
      <c r="L18" s="25"/>
      <c r="M18" s="25"/>
      <c r="N18" s="331"/>
      <c r="O18" s="332"/>
      <c r="P18" s="310"/>
      <c r="Q18" s="333"/>
      <c r="R18" s="25"/>
      <c r="S18" s="334"/>
      <c r="T18" s="25"/>
      <c r="U18" s="25"/>
      <c r="V18" s="25"/>
      <c r="W18" s="25"/>
      <c r="X18" s="25"/>
      <c r="Y18" s="25"/>
      <c r="Z18" s="331"/>
      <c r="AA18" s="332"/>
      <c r="AB18" s="310"/>
      <c r="AC18" s="333"/>
      <c r="AD18" s="25"/>
      <c r="AE18" s="334"/>
      <c r="AF18" s="335"/>
      <c r="AG18" s="336"/>
      <c r="AH18" s="336"/>
      <c r="AI18" s="336"/>
      <c r="AJ18" s="337"/>
      <c r="AM18" s="58"/>
      <c r="AN18" s="58"/>
      <c r="AO18" s="58"/>
      <c r="AP18" s="58"/>
    </row>
    <row r="19" spans="1:42">
      <c r="A19" s="234"/>
      <c r="B19" s="234"/>
      <c r="C19" s="235"/>
      <c r="D19" s="234"/>
      <c r="E19" s="234"/>
      <c r="F19" s="236"/>
      <c r="G19" s="237"/>
      <c r="H19" s="234"/>
      <c r="I19" s="234"/>
      <c r="J19" s="234"/>
      <c r="K19" s="234"/>
      <c r="L19" s="234"/>
      <c r="M19" s="234"/>
      <c r="N19" s="238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8"/>
      <c r="AA19" s="234"/>
      <c r="AB19" s="234"/>
      <c r="AC19" s="234"/>
      <c r="AD19" s="234"/>
      <c r="AE19" s="234"/>
      <c r="AF19" s="234"/>
      <c r="AG19" s="239"/>
      <c r="AH19" s="239"/>
      <c r="AI19" s="239"/>
    </row>
    <row r="20" spans="1:42" s="250" customFormat="1">
      <c r="A20" s="234"/>
      <c r="B20" s="234"/>
      <c r="C20" s="235"/>
      <c r="D20" s="234"/>
      <c r="E20" s="234"/>
      <c r="F20" s="236"/>
      <c r="G20" s="237"/>
      <c r="H20" s="234"/>
      <c r="I20" s="234"/>
      <c r="J20" s="234"/>
      <c r="K20" s="234"/>
      <c r="L20" s="234"/>
      <c r="M20" s="234"/>
      <c r="N20" s="238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8"/>
      <c r="AA20" s="249"/>
      <c r="AB20" s="249"/>
      <c r="AC20" s="249"/>
      <c r="AD20" s="249"/>
      <c r="AE20" s="234"/>
      <c r="AF20" s="234"/>
      <c r="AG20" s="239"/>
      <c r="AH20" s="239"/>
      <c r="AI20" s="239"/>
      <c r="AJ20" s="234"/>
    </row>
    <row r="21" spans="1:42" s="1" customFormat="1" ht="12.6" customHeight="1">
      <c r="A21" s="531" t="s">
        <v>34</v>
      </c>
      <c r="B21" s="490"/>
      <c r="C21" s="530" t="s">
        <v>0</v>
      </c>
      <c r="D21" s="530"/>
      <c r="E21" s="530"/>
      <c r="F21" s="524" t="s">
        <v>232</v>
      </c>
      <c r="G21" s="525"/>
      <c r="H21" s="525"/>
      <c r="I21" s="525"/>
      <c r="J21" s="525"/>
      <c r="K21" s="39"/>
      <c r="M21" s="40"/>
      <c r="N21" s="59"/>
      <c r="O21" s="40" t="s">
        <v>27</v>
      </c>
      <c r="R21" s="41"/>
      <c r="S21" s="41"/>
      <c r="T21" s="39"/>
      <c r="U21" s="39"/>
      <c r="V21" s="39"/>
      <c r="W21" s="39"/>
      <c r="Y21" s="40" t="s">
        <v>0</v>
      </c>
      <c r="Z21" s="115" t="s">
        <v>0</v>
      </c>
      <c r="AA21" s="537" t="s">
        <v>262</v>
      </c>
      <c r="AB21" s="538"/>
      <c r="AC21" s="538"/>
      <c r="AD21" s="538"/>
      <c r="AE21" s="41"/>
      <c r="AF21" s="41"/>
      <c r="AG21" s="39"/>
      <c r="AH21" s="39"/>
      <c r="AI21" s="39"/>
      <c r="AJ21" s="39"/>
    </row>
    <row r="22" spans="1:42">
      <c r="F22" s="48"/>
      <c r="G22" s="47"/>
    </row>
    <row r="23" spans="1:42">
      <c r="F23" s="48"/>
      <c r="G23" s="47"/>
    </row>
    <row r="24" spans="1:42">
      <c r="F24" s="48"/>
      <c r="G24" s="47"/>
    </row>
    <row r="25" spans="1:42">
      <c r="F25" s="48"/>
      <c r="G25" s="47"/>
    </row>
    <row r="26" spans="1:42">
      <c r="F26" s="48"/>
      <c r="G26" s="47"/>
    </row>
    <row r="27" spans="1:42">
      <c r="F27" s="48"/>
      <c r="G27" s="47"/>
    </row>
    <row r="28" spans="1:42">
      <c r="F28" s="48"/>
      <c r="G28" s="47"/>
    </row>
    <row r="29" spans="1:42">
      <c r="F29" s="48"/>
      <c r="G29" s="47"/>
    </row>
    <row r="30" spans="1:42">
      <c r="F30" s="48"/>
      <c r="G30" s="47"/>
    </row>
    <row r="31" spans="1:42">
      <c r="F31" s="48"/>
      <c r="G31" s="47"/>
    </row>
    <row r="32" spans="1:42">
      <c r="F32" s="48"/>
      <c r="G32" s="47"/>
    </row>
    <row r="33" spans="6:7">
      <c r="F33" s="48"/>
      <c r="G33" s="47"/>
    </row>
  </sheetData>
  <sortState ref="B6:AJ12">
    <sortCondition descending="1" ref="AJ6:AJ12"/>
  </sortState>
  <mergeCells count="35">
    <mergeCell ref="A1:AJ1"/>
    <mergeCell ref="A2:B2"/>
    <mergeCell ref="A3:A4"/>
    <mergeCell ref="B3:B4"/>
    <mergeCell ref="C3:C4"/>
    <mergeCell ref="AF2:AJ2"/>
    <mergeCell ref="E3:E4"/>
    <mergeCell ref="F3:F4"/>
    <mergeCell ref="G3:G4"/>
    <mergeCell ref="C2:F2"/>
    <mergeCell ref="AJ3:AJ4"/>
    <mergeCell ref="AE3:AE4"/>
    <mergeCell ref="AI3:AI4"/>
    <mergeCell ref="A21:B21"/>
    <mergeCell ref="AF3:AF4"/>
    <mergeCell ref="AC3:AC4"/>
    <mergeCell ref="X3:Y3"/>
    <mergeCell ref="P3:P4"/>
    <mergeCell ref="F21:J21"/>
    <mergeCell ref="A5:AJ5"/>
    <mergeCell ref="T3:W3"/>
    <mergeCell ref="Q3:Q4"/>
    <mergeCell ref="AA21:AD21"/>
    <mergeCell ref="AG3:AG4"/>
    <mergeCell ref="S3:S4"/>
    <mergeCell ref="L3:M3"/>
    <mergeCell ref="AA3:AA4"/>
    <mergeCell ref="O3:O4"/>
    <mergeCell ref="AD3:AD4"/>
    <mergeCell ref="C21:E21"/>
    <mergeCell ref="H3:K3"/>
    <mergeCell ref="R3:R4"/>
    <mergeCell ref="AB3:AB4"/>
    <mergeCell ref="AH3:AH4"/>
    <mergeCell ref="D3:D4"/>
  </mergeCells>
  <printOptions horizontalCentered="1"/>
  <pageMargins left="0.19685039370078741" right="0.19685039370078741" top="0.39370078740157483" bottom="0.19685039370078741" header="0.19685039370078741" footer="0.19685039370078741"/>
  <pageSetup paperSize="9" scale="80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</sheetPr>
  <dimension ref="A1:AP39"/>
  <sheetViews>
    <sheetView view="pageBreakPreview" zoomScaleNormal="95" zoomScaleSheetLayoutView="100" workbookViewId="0">
      <selection activeCell="AI9" sqref="AI9"/>
    </sheetView>
  </sheetViews>
  <sheetFormatPr defaultRowHeight="12.75"/>
  <cols>
    <col min="1" max="1" width="3" style="50" customWidth="1"/>
    <col min="2" max="2" width="24.7109375" style="50" customWidth="1"/>
    <col min="3" max="3" width="6.140625" style="51" customWidth="1"/>
    <col min="4" max="4" width="4.28515625" style="50" customWidth="1"/>
    <col min="5" max="5" width="6.85546875" style="50" customWidth="1"/>
    <col min="6" max="6" width="6.7109375" style="51" customWidth="1"/>
    <col min="7" max="7" width="10.28515625" style="50" customWidth="1"/>
    <col min="8" max="8" width="3" style="50" customWidth="1"/>
    <col min="9" max="9" width="3.28515625" style="50" customWidth="1"/>
    <col min="10" max="10" width="3.7109375" style="50" customWidth="1"/>
    <col min="11" max="11" width="3.28515625" style="50" customWidth="1"/>
    <col min="12" max="12" width="3.5703125" style="50" customWidth="1"/>
    <col min="13" max="13" width="3.42578125" style="50" customWidth="1"/>
    <col min="14" max="14" width="4.140625" style="59" customWidth="1"/>
    <col min="15" max="15" width="5.42578125" style="50" customWidth="1"/>
    <col min="16" max="16" width="4.5703125" style="50" customWidth="1"/>
    <col min="17" max="17" width="5.5703125" style="50" customWidth="1"/>
    <col min="18" max="18" width="3.7109375" style="50" customWidth="1"/>
    <col min="19" max="19" width="5.42578125" style="50" customWidth="1"/>
    <col min="20" max="22" width="2.85546875" style="50" customWidth="1"/>
    <col min="23" max="23" width="3.140625" style="50" customWidth="1"/>
    <col min="24" max="24" width="3.42578125" style="50" customWidth="1"/>
    <col min="25" max="25" width="3.140625" style="50" customWidth="1"/>
    <col min="26" max="26" width="4.140625" style="59" customWidth="1"/>
    <col min="27" max="27" width="5.7109375" style="50" customWidth="1"/>
    <col min="28" max="28" width="4.5703125" style="50" customWidth="1"/>
    <col min="29" max="29" width="5.5703125" style="50" customWidth="1"/>
    <col min="30" max="30" width="3.85546875" style="50" customWidth="1"/>
    <col min="31" max="32" width="5.42578125" style="50" customWidth="1"/>
    <col min="33" max="33" width="3.7109375" style="52" hidden="1" customWidth="1"/>
    <col min="34" max="34" width="3.7109375" style="52" customWidth="1"/>
    <col min="35" max="35" width="4.140625" style="52" customWidth="1"/>
    <col min="36" max="36" width="6.140625" style="50" customWidth="1"/>
    <col min="37" max="38" width="1.42578125" customWidth="1"/>
    <col min="39" max="42" width="4.5703125" customWidth="1"/>
    <col min="43" max="44" width="5.85546875" customWidth="1"/>
  </cols>
  <sheetData>
    <row r="1" spans="1:42" s="1" customFormat="1" ht="15.75">
      <c r="A1" s="497" t="s">
        <v>269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497"/>
      <c r="R1" s="497"/>
      <c r="S1" s="497"/>
      <c r="T1" s="497"/>
      <c r="U1" s="497"/>
      <c r="V1" s="497"/>
      <c r="W1" s="497"/>
      <c r="X1" s="497"/>
      <c r="Y1" s="497"/>
      <c r="Z1" s="497"/>
      <c r="AA1" s="497"/>
      <c r="AB1" s="497"/>
      <c r="AC1" s="497"/>
      <c r="AD1" s="497"/>
      <c r="AE1" s="497"/>
      <c r="AF1" s="497"/>
      <c r="AG1" s="497"/>
      <c r="AH1" s="497"/>
      <c r="AI1" s="497"/>
      <c r="AJ1" s="497"/>
    </row>
    <row r="2" spans="1:42" s="1" customFormat="1" ht="12.75" customHeight="1">
      <c r="A2" s="526" t="s">
        <v>265</v>
      </c>
      <c r="B2" s="526"/>
      <c r="C2" s="499"/>
      <c r="D2" s="499"/>
      <c r="E2" s="499"/>
      <c r="F2" s="3"/>
      <c r="G2" s="2"/>
      <c r="H2" s="4"/>
      <c r="I2" s="4"/>
      <c r="J2" s="4"/>
      <c r="K2" s="4"/>
      <c r="L2" s="5" t="s">
        <v>0</v>
      </c>
      <c r="M2" s="4"/>
      <c r="N2" s="53"/>
      <c r="O2" s="4"/>
      <c r="P2" s="4"/>
      <c r="Q2" s="4"/>
      <c r="R2" s="4"/>
      <c r="S2" s="4"/>
      <c r="T2" s="4"/>
      <c r="U2" s="4"/>
      <c r="V2" s="4"/>
      <c r="W2" s="4"/>
      <c r="X2" s="5" t="s">
        <v>0</v>
      </c>
      <c r="Y2" s="4"/>
      <c r="Z2" s="53"/>
      <c r="AA2" s="4"/>
      <c r="AB2" s="4"/>
      <c r="AC2" s="4"/>
      <c r="AD2" s="4"/>
      <c r="AE2" s="4"/>
      <c r="AF2" s="500" t="s">
        <v>231</v>
      </c>
      <c r="AG2" s="500"/>
      <c r="AH2" s="500"/>
      <c r="AI2" s="500"/>
      <c r="AJ2" s="500"/>
    </row>
    <row r="3" spans="1:42" s="6" customFormat="1" ht="24" customHeight="1">
      <c r="A3" s="501" t="s">
        <v>1</v>
      </c>
      <c r="B3" s="484" t="s">
        <v>2</v>
      </c>
      <c r="C3" s="505" t="s">
        <v>3</v>
      </c>
      <c r="D3" s="527" t="s">
        <v>4</v>
      </c>
      <c r="E3" s="484" t="s">
        <v>31</v>
      </c>
      <c r="F3" s="484" t="s">
        <v>6</v>
      </c>
      <c r="G3" s="484" t="s">
        <v>5</v>
      </c>
      <c r="H3" s="486" t="s">
        <v>7</v>
      </c>
      <c r="I3" s="487"/>
      <c r="J3" s="487"/>
      <c r="K3" s="487"/>
      <c r="L3" s="532" t="s">
        <v>8</v>
      </c>
      <c r="M3" s="533"/>
      <c r="N3" s="117" t="s">
        <v>177</v>
      </c>
      <c r="O3" s="482" t="s">
        <v>9</v>
      </c>
      <c r="P3" s="482" t="s">
        <v>10</v>
      </c>
      <c r="Q3" s="482" t="s">
        <v>28</v>
      </c>
      <c r="R3" s="484" t="s">
        <v>11</v>
      </c>
      <c r="S3" s="482" t="s">
        <v>13</v>
      </c>
      <c r="T3" s="486" t="s">
        <v>7</v>
      </c>
      <c r="U3" s="487"/>
      <c r="V3" s="487"/>
      <c r="W3" s="487"/>
      <c r="X3" s="532" t="s">
        <v>8</v>
      </c>
      <c r="Y3" s="533"/>
      <c r="Z3" s="117" t="s">
        <v>177</v>
      </c>
      <c r="AA3" s="482" t="s">
        <v>14</v>
      </c>
      <c r="AB3" s="482" t="s">
        <v>10</v>
      </c>
      <c r="AC3" s="482" t="s">
        <v>28</v>
      </c>
      <c r="AD3" s="484" t="s">
        <v>11</v>
      </c>
      <c r="AE3" s="482" t="s">
        <v>227</v>
      </c>
      <c r="AF3" s="482" t="s">
        <v>15</v>
      </c>
      <c r="AG3" s="495" t="s">
        <v>249</v>
      </c>
      <c r="AH3" s="495" t="s">
        <v>17</v>
      </c>
      <c r="AI3" s="480" t="s">
        <v>18</v>
      </c>
      <c r="AJ3" s="482" t="s">
        <v>19</v>
      </c>
    </row>
    <row r="4" spans="1:42" s="6" customFormat="1" ht="27.75" customHeight="1">
      <c r="A4" s="502"/>
      <c r="B4" s="485"/>
      <c r="C4" s="506"/>
      <c r="D4" s="528"/>
      <c r="E4" s="485"/>
      <c r="F4" s="485"/>
      <c r="G4" s="485"/>
      <c r="H4" s="8" t="s">
        <v>20</v>
      </c>
      <c r="I4" s="8" t="s">
        <v>21</v>
      </c>
      <c r="J4" s="8" t="s">
        <v>22</v>
      </c>
      <c r="K4" s="8" t="s">
        <v>23</v>
      </c>
      <c r="L4" s="7" t="s">
        <v>24</v>
      </c>
      <c r="M4" s="7" t="s">
        <v>25</v>
      </c>
      <c r="N4" s="54" t="s">
        <v>29</v>
      </c>
      <c r="O4" s="483"/>
      <c r="P4" s="483"/>
      <c r="Q4" s="483"/>
      <c r="R4" s="485"/>
      <c r="S4" s="483"/>
      <c r="T4" s="8" t="s">
        <v>20</v>
      </c>
      <c r="U4" s="8" t="s">
        <v>21</v>
      </c>
      <c r="V4" s="8" t="s">
        <v>22</v>
      </c>
      <c r="W4" s="8" t="s">
        <v>23</v>
      </c>
      <c r="X4" s="7" t="s">
        <v>24</v>
      </c>
      <c r="Y4" s="7" t="s">
        <v>25</v>
      </c>
      <c r="Z4" s="54" t="s">
        <v>29</v>
      </c>
      <c r="AA4" s="483"/>
      <c r="AB4" s="483"/>
      <c r="AC4" s="483"/>
      <c r="AD4" s="485"/>
      <c r="AE4" s="483"/>
      <c r="AF4" s="483"/>
      <c r="AG4" s="496"/>
      <c r="AH4" s="496"/>
      <c r="AI4" s="481"/>
      <c r="AJ4" s="483"/>
    </row>
    <row r="5" spans="1:42" s="6" customFormat="1" ht="19.5" customHeight="1">
      <c r="A5" s="534" t="s">
        <v>219</v>
      </c>
      <c r="B5" s="535"/>
      <c r="C5" s="535"/>
      <c r="D5" s="535"/>
      <c r="E5" s="535"/>
      <c r="F5" s="535"/>
      <c r="G5" s="535"/>
      <c r="H5" s="535"/>
      <c r="I5" s="535"/>
      <c r="J5" s="535"/>
      <c r="K5" s="535"/>
      <c r="L5" s="535"/>
      <c r="M5" s="535"/>
      <c r="N5" s="535"/>
      <c r="O5" s="535"/>
      <c r="P5" s="535"/>
      <c r="Q5" s="535"/>
      <c r="R5" s="535"/>
      <c r="S5" s="535"/>
      <c r="T5" s="535"/>
      <c r="U5" s="535"/>
      <c r="V5" s="535"/>
      <c r="W5" s="535"/>
      <c r="X5" s="535"/>
      <c r="Y5" s="535"/>
      <c r="Z5" s="535"/>
      <c r="AA5" s="535"/>
      <c r="AB5" s="535"/>
      <c r="AC5" s="535"/>
      <c r="AD5" s="535"/>
      <c r="AE5" s="535"/>
      <c r="AF5" s="535"/>
      <c r="AG5" s="535"/>
      <c r="AH5" s="535"/>
      <c r="AI5" s="535"/>
      <c r="AJ5" s="536"/>
    </row>
    <row r="6" spans="1:42" s="19" customFormat="1" ht="15" customHeight="1">
      <c r="A6" s="9">
        <v>1</v>
      </c>
      <c r="B6" s="262" t="s">
        <v>417</v>
      </c>
      <c r="C6" s="267" t="s">
        <v>419</v>
      </c>
      <c r="D6" s="275" t="s">
        <v>30</v>
      </c>
      <c r="E6" s="273" t="s">
        <v>216</v>
      </c>
      <c r="F6" s="273" t="s">
        <v>193</v>
      </c>
      <c r="G6" s="273" t="s">
        <v>195</v>
      </c>
      <c r="H6" s="60">
        <v>9.1999999999999993</v>
      </c>
      <c r="I6" s="61">
        <v>8.5</v>
      </c>
      <c r="J6" s="61">
        <v>9.3000000000000007</v>
      </c>
      <c r="K6" s="61">
        <v>8.4</v>
      </c>
      <c r="L6" s="60">
        <v>9.3000000000000007</v>
      </c>
      <c r="M6" s="62">
        <v>9.6999999999999993</v>
      </c>
      <c r="N6" s="63">
        <v>9.1999999999999993</v>
      </c>
      <c r="O6" s="55">
        <f t="shared" ref="O6:O17" si="0">SUM(AM6,AN6)/2</f>
        <v>8.85</v>
      </c>
      <c r="P6" s="116">
        <f t="shared" ref="P6:P17" si="1">SUM(L6:M6)/2</f>
        <v>9.5</v>
      </c>
      <c r="Q6" s="56">
        <f t="shared" ref="Q6:Q17" si="2">N6*2</f>
        <v>18.399999999999999</v>
      </c>
      <c r="R6" s="12">
        <v>3.9</v>
      </c>
      <c r="S6" s="14">
        <f t="shared" ref="S6:S17" si="3">SUM(O6,P6,Q6,R6)</f>
        <v>40.65</v>
      </c>
      <c r="T6" s="60">
        <v>7.8</v>
      </c>
      <c r="U6" s="61">
        <v>8.1999999999999993</v>
      </c>
      <c r="V6" s="61">
        <v>8</v>
      </c>
      <c r="W6" s="61">
        <v>7.7</v>
      </c>
      <c r="X6" s="60">
        <v>9.3000000000000007</v>
      </c>
      <c r="Y6" s="62">
        <v>9.6</v>
      </c>
      <c r="Z6" s="63">
        <v>8.9</v>
      </c>
      <c r="AA6" s="55">
        <f t="shared" ref="AA6:AA17" si="4">SUM(AO6,AP6)/2</f>
        <v>7.9249999999999998</v>
      </c>
      <c r="AB6" s="116">
        <f t="shared" ref="AB6:AB17" si="5">SUM(X6:Y6)/2</f>
        <v>9.4499999999999993</v>
      </c>
      <c r="AC6" s="56">
        <f t="shared" ref="AC6:AC17" si="6">Z6*2</f>
        <v>17.8</v>
      </c>
      <c r="AD6" s="12">
        <v>8.6999999999999993</v>
      </c>
      <c r="AE6" s="14">
        <f t="shared" ref="AE6:AE17" si="7">SUM(AA6,AB6,AC6,AD6)</f>
        <v>43.875</v>
      </c>
      <c r="AF6" s="15">
        <f t="shared" ref="AF6:AF17" si="8">SUM(S6,AE6)</f>
        <v>84.525000000000006</v>
      </c>
      <c r="AG6" s="17"/>
      <c r="AH6" s="17" t="s">
        <v>30</v>
      </c>
      <c r="AI6" s="17"/>
      <c r="AJ6" s="18">
        <f t="shared" ref="AJ6:AJ17" si="9">PRODUCT(AF6,AI6)-AG6</f>
        <v>84.525000000000006</v>
      </c>
      <c r="AM6" s="58">
        <f t="shared" ref="AM6:AN17" si="10">SUM(H6,J6)/2</f>
        <v>9.25</v>
      </c>
      <c r="AN6" s="58">
        <f t="shared" si="10"/>
        <v>8.4499999999999993</v>
      </c>
      <c r="AO6" s="58">
        <f t="shared" ref="AO6:AP9" si="11">SUM(T6,V6)/2</f>
        <v>7.9</v>
      </c>
      <c r="AP6" s="58">
        <f t="shared" si="11"/>
        <v>7.9499999999999993</v>
      </c>
    </row>
    <row r="7" spans="1:42" s="19" customFormat="1" ht="15" customHeight="1">
      <c r="A7" s="9">
        <v>2</v>
      </c>
      <c r="B7" s="265" t="s">
        <v>414</v>
      </c>
      <c r="C7" s="275" t="s">
        <v>415</v>
      </c>
      <c r="D7" s="275" t="s">
        <v>30</v>
      </c>
      <c r="E7" s="273" t="s">
        <v>216</v>
      </c>
      <c r="F7" s="273" t="s">
        <v>193</v>
      </c>
      <c r="G7" s="273" t="s">
        <v>195</v>
      </c>
      <c r="H7" s="60">
        <v>8.3000000000000007</v>
      </c>
      <c r="I7" s="61">
        <v>8.3000000000000007</v>
      </c>
      <c r="J7" s="61">
        <v>8.6</v>
      </c>
      <c r="K7" s="61">
        <v>8.5</v>
      </c>
      <c r="L7" s="60">
        <v>9.1999999999999993</v>
      </c>
      <c r="M7" s="62">
        <v>9.6</v>
      </c>
      <c r="N7" s="63">
        <v>9.3000000000000007</v>
      </c>
      <c r="O7" s="55">
        <f t="shared" si="0"/>
        <v>8.4250000000000007</v>
      </c>
      <c r="P7" s="116">
        <f t="shared" si="1"/>
        <v>9.3999999999999986</v>
      </c>
      <c r="Q7" s="56">
        <f t="shared" si="2"/>
        <v>18.600000000000001</v>
      </c>
      <c r="R7" s="12">
        <v>2.2000000000000002</v>
      </c>
      <c r="S7" s="14">
        <f t="shared" si="3"/>
        <v>38.625</v>
      </c>
      <c r="T7" s="60">
        <v>8.1</v>
      </c>
      <c r="U7" s="61">
        <v>8.4</v>
      </c>
      <c r="V7" s="61">
        <v>8.1999999999999993</v>
      </c>
      <c r="W7" s="61">
        <v>8.6999999999999993</v>
      </c>
      <c r="X7" s="60">
        <v>9</v>
      </c>
      <c r="Y7" s="62">
        <v>9.8000000000000007</v>
      </c>
      <c r="Z7" s="63">
        <v>8.6999999999999993</v>
      </c>
      <c r="AA7" s="55">
        <f t="shared" si="4"/>
        <v>8.35</v>
      </c>
      <c r="AB7" s="116">
        <f t="shared" si="5"/>
        <v>9.4</v>
      </c>
      <c r="AC7" s="56">
        <f t="shared" si="6"/>
        <v>17.399999999999999</v>
      </c>
      <c r="AD7" s="12">
        <v>8.1</v>
      </c>
      <c r="AE7" s="14">
        <f t="shared" si="7"/>
        <v>43.25</v>
      </c>
      <c r="AF7" s="15">
        <f t="shared" si="8"/>
        <v>81.875</v>
      </c>
      <c r="AG7" s="17"/>
      <c r="AH7" s="17" t="s">
        <v>30</v>
      </c>
      <c r="AI7" s="17"/>
      <c r="AJ7" s="18">
        <f t="shared" si="9"/>
        <v>81.875</v>
      </c>
      <c r="AM7" s="58">
        <f t="shared" si="10"/>
        <v>8.4499999999999993</v>
      </c>
      <c r="AN7" s="58">
        <f t="shared" si="10"/>
        <v>8.4</v>
      </c>
      <c r="AO7" s="58">
        <f t="shared" si="11"/>
        <v>8.1499999999999986</v>
      </c>
      <c r="AP7" s="58">
        <f t="shared" si="11"/>
        <v>8.5500000000000007</v>
      </c>
    </row>
    <row r="8" spans="1:42" s="19" customFormat="1" ht="15" customHeight="1">
      <c r="A8" s="9">
        <v>3</v>
      </c>
      <c r="B8" s="264" t="s">
        <v>416</v>
      </c>
      <c r="C8" s="267" t="s">
        <v>418</v>
      </c>
      <c r="D8" s="275" t="s">
        <v>30</v>
      </c>
      <c r="E8" s="263" t="s">
        <v>192</v>
      </c>
      <c r="F8" s="263" t="s">
        <v>235</v>
      </c>
      <c r="G8" s="263" t="s">
        <v>191</v>
      </c>
      <c r="H8" s="60">
        <v>8</v>
      </c>
      <c r="I8" s="61">
        <v>8.1</v>
      </c>
      <c r="J8" s="61">
        <v>8.1</v>
      </c>
      <c r="K8" s="61">
        <v>8.1999999999999993</v>
      </c>
      <c r="L8" s="60">
        <v>9.6999999999999993</v>
      </c>
      <c r="M8" s="62">
        <v>9.4</v>
      </c>
      <c r="N8" s="63">
        <v>9</v>
      </c>
      <c r="O8" s="55">
        <f t="shared" si="0"/>
        <v>8.1</v>
      </c>
      <c r="P8" s="116">
        <f t="shared" si="1"/>
        <v>9.5500000000000007</v>
      </c>
      <c r="Q8" s="56">
        <f t="shared" si="2"/>
        <v>18</v>
      </c>
      <c r="R8" s="12">
        <v>1</v>
      </c>
      <c r="S8" s="14">
        <f t="shared" si="3"/>
        <v>36.65</v>
      </c>
      <c r="T8" s="60">
        <v>6.5</v>
      </c>
      <c r="U8" s="61">
        <v>7.9</v>
      </c>
      <c r="V8" s="61">
        <v>6.3</v>
      </c>
      <c r="W8" s="61">
        <v>8.1</v>
      </c>
      <c r="X8" s="60">
        <v>9.1</v>
      </c>
      <c r="Y8" s="62">
        <v>9.3000000000000007</v>
      </c>
      <c r="Z8" s="63">
        <v>8.8000000000000007</v>
      </c>
      <c r="AA8" s="55">
        <f t="shared" si="4"/>
        <v>7.2</v>
      </c>
      <c r="AB8" s="116">
        <f t="shared" si="5"/>
        <v>9.1999999999999993</v>
      </c>
      <c r="AC8" s="56">
        <f t="shared" si="6"/>
        <v>17.600000000000001</v>
      </c>
      <c r="AD8" s="12">
        <v>8.1999999999999993</v>
      </c>
      <c r="AE8" s="14">
        <f t="shared" si="7"/>
        <v>42.2</v>
      </c>
      <c r="AF8" s="15">
        <f t="shared" si="8"/>
        <v>78.849999999999994</v>
      </c>
      <c r="AG8" s="17"/>
      <c r="AH8" s="17"/>
      <c r="AI8" s="17"/>
      <c r="AJ8" s="18">
        <f t="shared" si="9"/>
        <v>78.849999999999994</v>
      </c>
      <c r="AM8" s="58">
        <f t="shared" si="10"/>
        <v>8.0500000000000007</v>
      </c>
      <c r="AN8" s="58">
        <f t="shared" si="10"/>
        <v>8.1499999999999986</v>
      </c>
      <c r="AO8" s="58">
        <f t="shared" si="11"/>
        <v>6.4</v>
      </c>
      <c r="AP8" s="58">
        <f t="shared" si="11"/>
        <v>8</v>
      </c>
    </row>
    <row r="9" spans="1:42" s="19" customFormat="1" ht="15" customHeight="1">
      <c r="A9" s="9">
        <v>4</v>
      </c>
      <c r="B9" s="268" t="s">
        <v>444</v>
      </c>
      <c r="C9" s="269" t="s">
        <v>407</v>
      </c>
      <c r="D9" s="275" t="s">
        <v>32</v>
      </c>
      <c r="E9" s="262" t="s">
        <v>217</v>
      </c>
      <c r="F9" s="263" t="s">
        <v>193</v>
      </c>
      <c r="G9" s="299" t="s">
        <v>446</v>
      </c>
      <c r="H9" s="60">
        <v>7.2</v>
      </c>
      <c r="I9" s="61">
        <v>7.4</v>
      </c>
      <c r="J9" s="61">
        <v>7.4</v>
      </c>
      <c r="K9" s="61">
        <v>7.6</v>
      </c>
      <c r="L9" s="60">
        <v>9.5</v>
      </c>
      <c r="M9" s="62">
        <v>8.8000000000000007</v>
      </c>
      <c r="N9" s="63">
        <v>9.1</v>
      </c>
      <c r="O9" s="55">
        <f t="shared" si="0"/>
        <v>7.4</v>
      </c>
      <c r="P9" s="116">
        <f t="shared" si="1"/>
        <v>9.15</v>
      </c>
      <c r="Q9" s="56">
        <f t="shared" si="2"/>
        <v>18.2</v>
      </c>
      <c r="R9" s="12"/>
      <c r="S9" s="14">
        <f t="shared" si="3"/>
        <v>34.75</v>
      </c>
      <c r="T9" s="60">
        <v>7.6</v>
      </c>
      <c r="U9" s="61">
        <v>7.4</v>
      </c>
      <c r="V9" s="61">
        <v>7.4</v>
      </c>
      <c r="W9" s="61">
        <v>8</v>
      </c>
      <c r="X9" s="60">
        <v>9</v>
      </c>
      <c r="Y9" s="62">
        <v>8.8000000000000007</v>
      </c>
      <c r="Z9" s="63">
        <v>9.1999999999999993</v>
      </c>
      <c r="AA9" s="55">
        <f t="shared" si="4"/>
        <v>7.6</v>
      </c>
      <c r="AB9" s="116">
        <f t="shared" si="5"/>
        <v>8.9</v>
      </c>
      <c r="AC9" s="56">
        <f t="shared" si="6"/>
        <v>18.399999999999999</v>
      </c>
      <c r="AD9" s="12">
        <v>8.1</v>
      </c>
      <c r="AE9" s="14">
        <f t="shared" si="7"/>
        <v>43</v>
      </c>
      <c r="AF9" s="15">
        <f t="shared" si="8"/>
        <v>77.75</v>
      </c>
      <c r="AG9" s="57"/>
      <c r="AH9" s="57" t="s">
        <v>32</v>
      </c>
      <c r="AI9" s="17">
        <v>0.95</v>
      </c>
      <c r="AJ9" s="18">
        <f t="shared" si="9"/>
        <v>73.862499999999997</v>
      </c>
      <c r="AM9" s="58">
        <f t="shared" si="10"/>
        <v>7.3000000000000007</v>
      </c>
      <c r="AN9" s="58">
        <f t="shared" si="10"/>
        <v>7.5</v>
      </c>
      <c r="AO9" s="58">
        <f t="shared" si="11"/>
        <v>7.5</v>
      </c>
      <c r="AP9" s="58">
        <f t="shared" si="11"/>
        <v>7.7</v>
      </c>
    </row>
    <row r="10" spans="1:42" s="19" customFormat="1" ht="15" customHeight="1">
      <c r="A10" s="9">
        <v>5</v>
      </c>
      <c r="B10" s="262" t="s">
        <v>423</v>
      </c>
      <c r="C10" s="267" t="s">
        <v>405</v>
      </c>
      <c r="D10" s="275" t="s">
        <v>282</v>
      </c>
      <c r="E10" s="262" t="s">
        <v>216</v>
      </c>
      <c r="F10" s="262" t="s">
        <v>193</v>
      </c>
      <c r="G10" s="299" t="s">
        <v>195</v>
      </c>
      <c r="H10" s="60">
        <v>7.9</v>
      </c>
      <c r="I10" s="61">
        <v>7.8</v>
      </c>
      <c r="J10" s="61">
        <v>7.8</v>
      </c>
      <c r="K10" s="61">
        <v>7.9</v>
      </c>
      <c r="L10" s="60">
        <v>9.4</v>
      </c>
      <c r="M10" s="62">
        <v>9.4</v>
      </c>
      <c r="N10" s="63">
        <v>9.1999999999999993</v>
      </c>
      <c r="O10" s="55">
        <f t="shared" si="0"/>
        <v>7.85</v>
      </c>
      <c r="P10" s="116">
        <f t="shared" si="1"/>
        <v>9.4</v>
      </c>
      <c r="Q10" s="56">
        <f t="shared" si="2"/>
        <v>18.399999999999999</v>
      </c>
      <c r="R10" s="12"/>
      <c r="S10" s="14">
        <f t="shared" si="3"/>
        <v>35.65</v>
      </c>
      <c r="T10" s="60">
        <v>7.5</v>
      </c>
      <c r="U10" s="61">
        <v>7.8</v>
      </c>
      <c r="V10" s="61">
        <v>7.8</v>
      </c>
      <c r="W10" s="61">
        <v>7.7</v>
      </c>
      <c r="X10" s="60">
        <v>9.1</v>
      </c>
      <c r="Y10" s="62">
        <v>9.5</v>
      </c>
      <c r="Z10" s="63">
        <v>9.4</v>
      </c>
      <c r="AA10" s="55">
        <f t="shared" si="4"/>
        <v>7.7</v>
      </c>
      <c r="AB10" s="116">
        <f t="shared" si="5"/>
        <v>9.3000000000000007</v>
      </c>
      <c r="AC10" s="56">
        <f t="shared" si="6"/>
        <v>18.8</v>
      </c>
      <c r="AD10" s="12">
        <v>6</v>
      </c>
      <c r="AE10" s="14">
        <f t="shared" si="7"/>
        <v>41.8</v>
      </c>
      <c r="AF10" s="15">
        <f t="shared" si="8"/>
        <v>77.449999999999989</v>
      </c>
      <c r="AG10" s="17"/>
      <c r="AH10" s="17" t="s">
        <v>282</v>
      </c>
      <c r="AI10" s="17">
        <v>0.9</v>
      </c>
      <c r="AJ10" s="18">
        <f t="shared" si="9"/>
        <v>69.704999999999998</v>
      </c>
      <c r="AM10" s="58">
        <f t="shared" si="10"/>
        <v>7.85</v>
      </c>
      <c r="AN10" s="58">
        <f t="shared" si="10"/>
        <v>7.85</v>
      </c>
      <c r="AO10" s="58">
        <f t="shared" ref="AO10:AP17" si="12">SUM(T10,V10)/2</f>
        <v>7.65</v>
      </c>
      <c r="AP10" s="58">
        <f t="shared" si="12"/>
        <v>7.75</v>
      </c>
    </row>
    <row r="11" spans="1:42" s="19" customFormat="1" ht="15" customHeight="1">
      <c r="A11" s="9">
        <v>6</v>
      </c>
      <c r="B11" s="323" t="s">
        <v>424</v>
      </c>
      <c r="C11" s="269" t="s">
        <v>425</v>
      </c>
      <c r="D11" s="269" t="s">
        <v>282</v>
      </c>
      <c r="E11" s="262" t="s">
        <v>192</v>
      </c>
      <c r="F11" s="262" t="s">
        <v>235</v>
      </c>
      <c r="G11" s="299" t="s">
        <v>191</v>
      </c>
      <c r="H11" s="60">
        <v>7.4</v>
      </c>
      <c r="I11" s="61">
        <v>7.9</v>
      </c>
      <c r="J11" s="61">
        <v>7.3</v>
      </c>
      <c r="K11" s="61">
        <v>8</v>
      </c>
      <c r="L11" s="60">
        <v>9.1999999999999993</v>
      </c>
      <c r="M11" s="62">
        <v>9.1</v>
      </c>
      <c r="N11" s="63">
        <v>9</v>
      </c>
      <c r="O11" s="55">
        <f t="shared" si="0"/>
        <v>7.65</v>
      </c>
      <c r="P11" s="116">
        <f t="shared" si="1"/>
        <v>9.1499999999999986</v>
      </c>
      <c r="Q11" s="56">
        <f t="shared" si="2"/>
        <v>18</v>
      </c>
      <c r="R11" s="12"/>
      <c r="S11" s="14">
        <f t="shared" si="3"/>
        <v>34.799999999999997</v>
      </c>
      <c r="T11" s="60">
        <v>7.2</v>
      </c>
      <c r="U11" s="61">
        <v>7.6</v>
      </c>
      <c r="V11" s="61">
        <v>7.3</v>
      </c>
      <c r="W11" s="61">
        <v>7.6</v>
      </c>
      <c r="X11" s="60">
        <v>9</v>
      </c>
      <c r="Y11" s="62">
        <v>9.3000000000000007</v>
      </c>
      <c r="Z11" s="63">
        <v>9.3000000000000007</v>
      </c>
      <c r="AA11" s="55">
        <f t="shared" si="4"/>
        <v>7.4249999999999998</v>
      </c>
      <c r="AB11" s="116">
        <f t="shared" si="5"/>
        <v>9.15</v>
      </c>
      <c r="AC11" s="56">
        <f t="shared" si="6"/>
        <v>18.600000000000001</v>
      </c>
      <c r="AD11" s="12">
        <v>6.4</v>
      </c>
      <c r="AE11" s="14">
        <f t="shared" si="7"/>
        <v>41.574999999999996</v>
      </c>
      <c r="AF11" s="15">
        <f t="shared" si="8"/>
        <v>76.375</v>
      </c>
      <c r="AG11" s="17"/>
      <c r="AH11" s="17" t="s">
        <v>282</v>
      </c>
      <c r="AI11" s="17">
        <v>0.9</v>
      </c>
      <c r="AJ11" s="18">
        <f t="shared" si="9"/>
        <v>68.737499999999997</v>
      </c>
      <c r="AM11" s="58">
        <f t="shared" si="10"/>
        <v>7.35</v>
      </c>
      <c r="AN11" s="58">
        <f t="shared" si="10"/>
        <v>7.95</v>
      </c>
      <c r="AO11" s="58">
        <f t="shared" si="12"/>
        <v>7.25</v>
      </c>
      <c r="AP11" s="58">
        <f t="shared" si="12"/>
        <v>7.6</v>
      </c>
    </row>
    <row r="12" spans="1:42" s="19" customFormat="1" ht="15" customHeight="1">
      <c r="A12" s="9">
        <v>7</v>
      </c>
      <c r="B12" s="263" t="s">
        <v>430</v>
      </c>
      <c r="C12" s="267" t="s">
        <v>405</v>
      </c>
      <c r="D12" s="275" t="s">
        <v>282</v>
      </c>
      <c r="E12" s="263" t="s">
        <v>216</v>
      </c>
      <c r="F12" s="263" t="s">
        <v>193</v>
      </c>
      <c r="G12" s="263" t="s">
        <v>195</v>
      </c>
      <c r="H12" s="60">
        <v>7.5</v>
      </c>
      <c r="I12" s="61">
        <v>7.5</v>
      </c>
      <c r="J12" s="61">
        <v>7.8</v>
      </c>
      <c r="K12" s="61">
        <v>7.7</v>
      </c>
      <c r="L12" s="60">
        <v>9</v>
      </c>
      <c r="M12" s="62">
        <v>9.1999999999999993</v>
      </c>
      <c r="N12" s="63">
        <v>8.8000000000000007</v>
      </c>
      <c r="O12" s="55">
        <f t="shared" si="0"/>
        <v>7.625</v>
      </c>
      <c r="P12" s="116">
        <f t="shared" si="1"/>
        <v>9.1</v>
      </c>
      <c r="Q12" s="56">
        <f t="shared" si="2"/>
        <v>17.600000000000001</v>
      </c>
      <c r="R12" s="12"/>
      <c r="S12" s="14">
        <f t="shared" si="3"/>
        <v>34.325000000000003</v>
      </c>
      <c r="T12" s="60">
        <v>7.3</v>
      </c>
      <c r="U12" s="61">
        <v>7.5</v>
      </c>
      <c r="V12" s="61">
        <v>7.4</v>
      </c>
      <c r="W12" s="61">
        <v>7.4</v>
      </c>
      <c r="X12" s="60">
        <v>9.1999999999999993</v>
      </c>
      <c r="Y12" s="62">
        <v>9.6999999999999993</v>
      </c>
      <c r="Z12" s="63">
        <v>9</v>
      </c>
      <c r="AA12" s="55">
        <f t="shared" si="4"/>
        <v>7.4</v>
      </c>
      <c r="AB12" s="116">
        <f t="shared" si="5"/>
        <v>9.4499999999999993</v>
      </c>
      <c r="AC12" s="56">
        <f t="shared" si="6"/>
        <v>18</v>
      </c>
      <c r="AD12" s="12">
        <v>5.2</v>
      </c>
      <c r="AE12" s="14">
        <f t="shared" si="7"/>
        <v>40.050000000000004</v>
      </c>
      <c r="AF12" s="15">
        <f t="shared" si="8"/>
        <v>74.375</v>
      </c>
      <c r="AG12" s="17"/>
      <c r="AH12" s="17" t="s">
        <v>282</v>
      </c>
      <c r="AI12" s="17">
        <v>0.9</v>
      </c>
      <c r="AJ12" s="18">
        <f t="shared" si="9"/>
        <v>66.9375</v>
      </c>
      <c r="AM12" s="58">
        <f t="shared" si="10"/>
        <v>7.65</v>
      </c>
      <c r="AN12" s="58">
        <f t="shared" si="10"/>
        <v>7.6</v>
      </c>
      <c r="AO12" s="58">
        <f t="shared" si="12"/>
        <v>7.35</v>
      </c>
      <c r="AP12" s="58">
        <f t="shared" si="12"/>
        <v>7.45</v>
      </c>
    </row>
    <row r="13" spans="1:42" s="19" customFormat="1" ht="15" customHeight="1">
      <c r="A13" s="9">
        <v>8</v>
      </c>
      <c r="B13" s="273" t="s">
        <v>426</v>
      </c>
      <c r="C13" s="269" t="s">
        <v>427</v>
      </c>
      <c r="D13" s="275" t="s">
        <v>276</v>
      </c>
      <c r="E13" s="273" t="s">
        <v>192</v>
      </c>
      <c r="F13" s="273" t="s">
        <v>235</v>
      </c>
      <c r="G13" s="273" t="s">
        <v>191</v>
      </c>
      <c r="H13" s="60">
        <v>7.4</v>
      </c>
      <c r="I13" s="61">
        <v>6.8</v>
      </c>
      <c r="J13" s="61">
        <v>7.1</v>
      </c>
      <c r="K13" s="61">
        <v>7.1</v>
      </c>
      <c r="L13" s="60">
        <v>9.6999999999999993</v>
      </c>
      <c r="M13" s="62">
        <v>9.4</v>
      </c>
      <c r="N13" s="63">
        <v>9.1</v>
      </c>
      <c r="O13" s="55">
        <f t="shared" si="0"/>
        <v>7.1</v>
      </c>
      <c r="P13" s="116">
        <f t="shared" si="1"/>
        <v>9.5500000000000007</v>
      </c>
      <c r="Q13" s="56">
        <f t="shared" si="2"/>
        <v>18.2</v>
      </c>
      <c r="R13" s="12"/>
      <c r="S13" s="14">
        <f t="shared" si="3"/>
        <v>34.849999999999994</v>
      </c>
      <c r="T13" s="60">
        <v>7.4</v>
      </c>
      <c r="U13" s="61">
        <v>7.3</v>
      </c>
      <c r="V13" s="61">
        <v>7.6</v>
      </c>
      <c r="W13" s="61">
        <v>7.6</v>
      </c>
      <c r="X13" s="60">
        <v>9.8000000000000007</v>
      </c>
      <c r="Y13" s="62">
        <v>9.6</v>
      </c>
      <c r="Z13" s="63">
        <v>9.3000000000000007</v>
      </c>
      <c r="AA13" s="55">
        <f t="shared" si="4"/>
        <v>7.4749999999999996</v>
      </c>
      <c r="AB13" s="116">
        <f t="shared" si="5"/>
        <v>9.6999999999999993</v>
      </c>
      <c r="AC13" s="56">
        <f t="shared" si="6"/>
        <v>18.600000000000001</v>
      </c>
      <c r="AD13" s="12">
        <v>2.9</v>
      </c>
      <c r="AE13" s="14">
        <f t="shared" si="7"/>
        <v>38.674999999999997</v>
      </c>
      <c r="AF13" s="15">
        <f t="shared" si="8"/>
        <v>73.524999999999991</v>
      </c>
      <c r="AG13" s="57"/>
      <c r="AH13" s="57" t="s">
        <v>276</v>
      </c>
      <c r="AI13" s="17">
        <v>0.85</v>
      </c>
      <c r="AJ13" s="18">
        <f t="shared" si="9"/>
        <v>62.496249999999989</v>
      </c>
      <c r="AM13" s="58">
        <f t="shared" si="10"/>
        <v>7.25</v>
      </c>
      <c r="AN13" s="58">
        <f t="shared" si="10"/>
        <v>6.9499999999999993</v>
      </c>
      <c r="AO13" s="58">
        <f t="shared" si="12"/>
        <v>7.5</v>
      </c>
      <c r="AP13" s="58">
        <f t="shared" si="12"/>
        <v>7.4499999999999993</v>
      </c>
    </row>
    <row r="14" spans="1:42" s="19" customFormat="1" ht="16.5" customHeight="1">
      <c r="A14" s="9">
        <v>9</v>
      </c>
      <c r="B14" s="262" t="s">
        <v>445</v>
      </c>
      <c r="C14" s="228" t="s">
        <v>449</v>
      </c>
      <c r="D14" s="275" t="s">
        <v>276</v>
      </c>
      <c r="E14" s="262" t="s">
        <v>217</v>
      </c>
      <c r="F14" s="262" t="s">
        <v>193</v>
      </c>
      <c r="G14" s="262" t="s">
        <v>446</v>
      </c>
      <c r="H14" s="217">
        <v>7.7</v>
      </c>
      <c r="I14" s="218">
        <v>7.6</v>
      </c>
      <c r="J14" s="218">
        <v>7.6</v>
      </c>
      <c r="K14" s="218">
        <v>7.6</v>
      </c>
      <c r="L14" s="217">
        <v>9.8000000000000007</v>
      </c>
      <c r="M14" s="219">
        <v>9.6</v>
      </c>
      <c r="N14" s="229">
        <v>8.6999999999999993</v>
      </c>
      <c r="O14" s="230">
        <f t="shared" si="0"/>
        <v>7.625</v>
      </c>
      <c r="P14" s="231">
        <f t="shared" si="1"/>
        <v>9.6999999999999993</v>
      </c>
      <c r="Q14" s="232">
        <f t="shared" si="2"/>
        <v>17.399999999999999</v>
      </c>
      <c r="R14" s="221"/>
      <c r="S14" s="223">
        <f t="shared" si="3"/>
        <v>34.724999999999994</v>
      </c>
      <c r="T14" s="217">
        <v>6.5</v>
      </c>
      <c r="U14" s="218">
        <v>6.7</v>
      </c>
      <c r="V14" s="218">
        <v>6.6</v>
      </c>
      <c r="W14" s="218">
        <v>6.6</v>
      </c>
      <c r="X14" s="217">
        <v>8.1</v>
      </c>
      <c r="Y14" s="219">
        <v>8.6</v>
      </c>
      <c r="Z14" s="229">
        <v>6.6</v>
      </c>
      <c r="AA14" s="230">
        <f t="shared" si="4"/>
        <v>6.6</v>
      </c>
      <c r="AB14" s="231">
        <f t="shared" si="5"/>
        <v>8.35</v>
      </c>
      <c r="AC14" s="232">
        <f t="shared" si="6"/>
        <v>13.2</v>
      </c>
      <c r="AD14" s="221">
        <v>2.7</v>
      </c>
      <c r="AE14" s="223">
        <f t="shared" si="7"/>
        <v>30.849999999999998</v>
      </c>
      <c r="AF14" s="224">
        <f t="shared" si="8"/>
        <v>65.574999999999989</v>
      </c>
      <c r="AG14" s="226"/>
      <c r="AH14" s="226"/>
      <c r="AI14" s="17">
        <v>0.85</v>
      </c>
      <c r="AJ14" s="18">
        <f t="shared" si="9"/>
        <v>55.738749999999989</v>
      </c>
      <c r="AM14" s="58">
        <f t="shared" si="10"/>
        <v>7.65</v>
      </c>
      <c r="AN14" s="58">
        <f t="shared" si="10"/>
        <v>7.6</v>
      </c>
      <c r="AO14" s="58">
        <f t="shared" si="12"/>
        <v>6.55</v>
      </c>
      <c r="AP14" s="58">
        <f t="shared" si="12"/>
        <v>6.65</v>
      </c>
    </row>
    <row r="15" spans="1:42" s="19" customFormat="1" ht="16.5" customHeight="1">
      <c r="A15" s="9">
        <v>10</v>
      </c>
      <c r="B15" s="301" t="s">
        <v>428</v>
      </c>
      <c r="C15" s="288" t="s">
        <v>429</v>
      </c>
      <c r="D15" s="275" t="s">
        <v>306</v>
      </c>
      <c r="E15" s="263" t="s">
        <v>192</v>
      </c>
      <c r="F15" s="263" t="s">
        <v>235</v>
      </c>
      <c r="G15" s="263" t="s">
        <v>191</v>
      </c>
      <c r="H15" s="60">
        <v>5.6</v>
      </c>
      <c r="I15" s="61">
        <v>5.0999999999999996</v>
      </c>
      <c r="J15" s="61">
        <v>5.5</v>
      </c>
      <c r="K15" s="61">
        <v>5</v>
      </c>
      <c r="L15" s="60">
        <v>6.8</v>
      </c>
      <c r="M15" s="62">
        <v>6.7</v>
      </c>
      <c r="N15" s="65">
        <v>5.6</v>
      </c>
      <c r="O15" s="55">
        <f t="shared" si="0"/>
        <v>5.3</v>
      </c>
      <c r="P15" s="116">
        <f t="shared" si="1"/>
        <v>6.75</v>
      </c>
      <c r="Q15" s="56">
        <f t="shared" si="2"/>
        <v>11.2</v>
      </c>
      <c r="R15" s="12"/>
      <c r="S15" s="14">
        <f t="shared" si="3"/>
        <v>23.25</v>
      </c>
      <c r="T15" s="60">
        <v>7.6</v>
      </c>
      <c r="U15" s="61">
        <v>7.4</v>
      </c>
      <c r="V15" s="61">
        <v>7.2</v>
      </c>
      <c r="W15" s="61">
        <v>7.4</v>
      </c>
      <c r="X15" s="60">
        <v>9.8000000000000007</v>
      </c>
      <c r="Y15" s="62">
        <v>8.9</v>
      </c>
      <c r="Z15" s="65">
        <v>9.1999999999999993</v>
      </c>
      <c r="AA15" s="55">
        <f t="shared" si="4"/>
        <v>7.4</v>
      </c>
      <c r="AB15" s="116">
        <f t="shared" si="5"/>
        <v>9.3500000000000014</v>
      </c>
      <c r="AC15" s="56">
        <f t="shared" si="6"/>
        <v>18.399999999999999</v>
      </c>
      <c r="AD15" s="12">
        <v>2.9</v>
      </c>
      <c r="AE15" s="223">
        <f t="shared" si="7"/>
        <v>38.049999999999997</v>
      </c>
      <c r="AF15" s="15">
        <f t="shared" si="8"/>
        <v>61.3</v>
      </c>
      <c r="AG15" s="17"/>
      <c r="AH15" s="17"/>
      <c r="AI15" s="17">
        <v>0.8</v>
      </c>
      <c r="AJ15" s="18">
        <f t="shared" si="9"/>
        <v>49.04</v>
      </c>
      <c r="AM15" s="58">
        <f t="shared" si="10"/>
        <v>5.55</v>
      </c>
      <c r="AN15" s="58">
        <f t="shared" si="10"/>
        <v>5.05</v>
      </c>
      <c r="AO15" s="58">
        <f t="shared" si="12"/>
        <v>7.4</v>
      </c>
      <c r="AP15" s="58">
        <f t="shared" si="12"/>
        <v>7.4</v>
      </c>
    </row>
    <row r="16" spans="1:42" s="19" customFormat="1" ht="16.5" customHeight="1">
      <c r="A16" s="9">
        <v>11</v>
      </c>
      <c r="B16" s="302" t="s">
        <v>421</v>
      </c>
      <c r="C16" s="269" t="s">
        <v>422</v>
      </c>
      <c r="D16" s="275" t="s">
        <v>276</v>
      </c>
      <c r="E16" s="262" t="s">
        <v>216</v>
      </c>
      <c r="F16" s="263" t="s">
        <v>193</v>
      </c>
      <c r="G16" s="274" t="s">
        <v>195</v>
      </c>
      <c r="H16" s="60">
        <v>7.6</v>
      </c>
      <c r="I16" s="61">
        <v>7.6</v>
      </c>
      <c r="J16" s="61">
        <v>7.5</v>
      </c>
      <c r="K16" s="61">
        <v>7.5</v>
      </c>
      <c r="L16" s="60">
        <v>9.4</v>
      </c>
      <c r="M16" s="62">
        <v>9.6999999999999993</v>
      </c>
      <c r="N16" s="63">
        <v>9.1999999999999993</v>
      </c>
      <c r="O16" s="55">
        <f t="shared" si="0"/>
        <v>7.55</v>
      </c>
      <c r="P16" s="116">
        <f t="shared" si="1"/>
        <v>9.5500000000000007</v>
      </c>
      <c r="Q16" s="56">
        <f t="shared" si="2"/>
        <v>18.399999999999999</v>
      </c>
      <c r="R16" s="12"/>
      <c r="S16" s="14">
        <f t="shared" si="3"/>
        <v>35.5</v>
      </c>
      <c r="T16" s="60">
        <v>2.5</v>
      </c>
      <c r="U16" s="61">
        <v>2.2999999999999998</v>
      </c>
      <c r="V16" s="61">
        <v>2.5</v>
      </c>
      <c r="W16" s="61">
        <v>2.4</v>
      </c>
      <c r="X16" s="60">
        <v>3</v>
      </c>
      <c r="Y16" s="62">
        <v>2.8</v>
      </c>
      <c r="Z16" s="63">
        <v>2.2999999999999998</v>
      </c>
      <c r="AA16" s="55">
        <f t="shared" si="4"/>
        <v>2.4249999999999998</v>
      </c>
      <c r="AB16" s="116">
        <f t="shared" si="5"/>
        <v>2.9</v>
      </c>
      <c r="AC16" s="56">
        <f t="shared" si="6"/>
        <v>4.5999999999999996</v>
      </c>
      <c r="AD16" s="12">
        <v>1.2</v>
      </c>
      <c r="AE16" s="14">
        <f t="shared" si="7"/>
        <v>11.124999999999998</v>
      </c>
      <c r="AF16" s="15">
        <f t="shared" si="8"/>
        <v>46.625</v>
      </c>
      <c r="AG16" s="17"/>
      <c r="AH16" s="17"/>
      <c r="AI16" s="17">
        <v>0.85</v>
      </c>
      <c r="AJ16" s="18">
        <f t="shared" si="9"/>
        <v>39.631250000000001</v>
      </c>
      <c r="AM16" s="58">
        <f t="shared" si="10"/>
        <v>7.55</v>
      </c>
      <c r="AN16" s="58">
        <f t="shared" si="10"/>
        <v>7.55</v>
      </c>
      <c r="AO16" s="58">
        <f t="shared" si="12"/>
        <v>2.5</v>
      </c>
      <c r="AP16" s="58">
        <f t="shared" si="12"/>
        <v>2.3499999999999996</v>
      </c>
    </row>
    <row r="17" spans="1:42" s="19" customFormat="1" ht="16.5" customHeight="1">
      <c r="A17" s="9">
        <v>12</v>
      </c>
      <c r="B17" s="274" t="s">
        <v>420</v>
      </c>
      <c r="C17" s="269" t="s">
        <v>409</v>
      </c>
      <c r="D17" s="275" t="s">
        <v>276</v>
      </c>
      <c r="E17" s="273" t="s">
        <v>192</v>
      </c>
      <c r="F17" s="273" t="s">
        <v>235</v>
      </c>
      <c r="G17" s="274" t="s">
        <v>191</v>
      </c>
      <c r="H17" s="60">
        <v>2</v>
      </c>
      <c r="I17" s="61">
        <v>2.1</v>
      </c>
      <c r="J17" s="61">
        <v>2.1</v>
      </c>
      <c r="K17" s="61">
        <v>2.6</v>
      </c>
      <c r="L17" s="60">
        <v>2.8</v>
      </c>
      <c r="M17" s="62">
        <v>2.8</v>
      </c>
      <c r="N17" s="63">
        <v>1.4</v>
      </c>
      <c r="O17" s="55">
        <f t="shared" si="0"/>
        <v>2.2000000000000002</v>
      </c>
      <c r="P17" s="116">
        <f t="shared" si="1"/>
        <v>2.8</v>
      </c>
      <c r="Q17" s="56">
        <f t="shared" si="2"/>
        <v>2.8</v>
      </c>
      <c r="R17" s="12"/>
      <c r="S17" s="14">
        <f t="shared" si="3"/>
        <v>7.8</v>
      </c>
      <c r="T17" s="60">
        <v>6.2</v>
      </c>
      <c r="U17" s="61">
        <v>6.4</v>
      </c>
      <c r="V17" s="61">
        <v>6</v>
      </c>
      <c r="W17" s="61">
        <v>6.3</v>
      </c>
      <c r="X17" s="60">
        <v>7.5</v>
      </c>
      <c r="Y17" s="62">
        <v>7.7</v>
      </c>
      <c r="Z17" s="63">
        <v>5.8</v>
      </c>
      <c r="AA17" s="55">
        <f t="shared" si="4"/>
        <v>6.2249999999999996</v>
      </c>
      <c r="AB17" s="116">
        <f t="shared" si="5"/>
        <v>7.6</v>
      </c>
      <c r="AC17" s="56">
        <f t="shared" si="6"/>
        <v>11.6</v>
      </c>
      <c r="AD17" s="12">
        <v>2.4</v>
      </c>
      <c r="AE17" s="14">
        <f t="shared" si="7"/>
        <v>27.824999999999996</v>
      </c>
      <c r="AF17" s="15">
        <f t="shared" si="8"/>
        <v>35.624999999999993</v>
      </c>
      <c r="AG17" s="17"/>
      <c r="AH17" s="17"/>
      <c r="AI17" s="17">
        <v>0.85</v>
      </c>
      <c r="AJ17" s="18">
        <f t="shared" si="9"/>
        <v>30.281249999999993</v>
      </c>
      <c r="AM17" s="58">
        <f t="shared" si="10"/>
        <v>2.0499999999999998</v>
      </c>
      <c r="AN17" s="58">
        <f t="shared" si="10"/>
        <v>2.35</v>
      </c>
      <c r="AO17" s="58">
        <f t="shared" si="12"/>
        <v>6.1</v>
      </c>
      <c r="AP17" s="58">
        <f t="shared" si="12"/>
        <v>6.35</v>
      </c>
    </row>
    <row r="18" spans="1:42" s="19" customFormat="1" ht="16.5" customHeight="1">
      <c r="A18" s="327"/>
      <c r="B18" s="338"/>
      <c r="C18" s="339"/>
      <c r="D18" s="330"/>
      <c r="E18" s="338"/>
      <c r="F18" s="338"/>
      <c r="G18" s="338"/>
      <c r="H18" s="25"/>
      <c r="I18" s="25"/>
      <c r="J18" s="25"/>
      <c r="K18" s="25"/>
      <c r="L18" s="25"/>
      <c r="M18" s="25"/>
      <c r="N18" s="331"/>
      <c r="O18" s="332"/>
      <c r="P18" s="310"/>
      <c r="Q18" s="333"/>
      <c r="R18" s="25"/>
      <c r="S18" s="334"/>
      <c r="T18" s="25"/>
      <c r="U18" s="25"/>
      <c r="V18" s="25"/>
      <c r="W18" s="25"/>
      <c r="X18" s="25"/>
      <c r="Y18" s="25"/>
      <c r="Z18" s="331"/>
      <c r="AA18" s="332"/>
      <c r="AB18" s="310"/>
      <c r="AC18" s="333"/>
      <c r="AD18" s="25"/>
      <c r="AE18" s="334"/>
      <c r="AF18" s="335"/>
      <c r="AG18" s="336"/>
      <c r="AH18" s="336"/>
      <c r="AI18" s="336"/>
      <c r="AJ18" s="337"/>
      <c r="AM18" s="58"/>
      <c r="AN18" s="58"/>
      <c r="AO18" s="58"/>
      <c r="AP18" s="58"/>
    </row>
    <row r="19" spans="1:42" s="19" customFormat="1" ht="16.5" customHeight="1">
      <c r="A19" s="327"/>
      <c r="B19" s="338"/>
      <c r="C19" s="339"/>
      <c r="D19" s="330"/>
      <c r="E19" s="338"/>
      <c r="F19" s="338"/>
      <c r="G19" s="338"/>
      <c r="H19" s="25"/>
      <c r="I19" s="25"/>
      <c r="J19" s="25"/>
      <c r="K19" s="25"/>
      <c r="L19" s="25"/>
      <c r="M19" s="25"/>
      <c r="N19" s="331"/>
      <c r="O19" s="332"/>
      <c r="P19" s="310"/>
      <c r="Q19" s="333"/>
      <c r="R19" s="25"/>
      <c r="S19" s="334"/>
      <c r="T19" s="25"/>
      <c r="U19" s="25"/>
      <c r="V19" s="25"/>
      <c r="W19" s="25"/>
      <c r="X19" s="25"/>
      <c r="Y19" s="25"/>
      <c r="Z19" s="331"/>
      <c r="AA19" s="332"/>
      <c r="AB19" s="310"/>
      <c r="AC19" s="333"/>
      <c r="AD19" s="25"/>
      <c r="AE19" s="334"/>
      <c r="AF19" s="335"/>
      <c r="AG19" s="336"/>
      <c r="AH19" s="336"/>
      <c r="AI19" s="336"/>
      <c r="AJ19" s="337"/>
      <c r="AM19" s="58"/>
      <c r="AN19" s="58"/>
      <c r="AO19" s="58"/>
      <c r="AP19" s="58"/>
    </row>
    <row r="20" spans="1:42" s="19" customFormat="1" ht="16.5" customHeight="1">
      <c r="A20" s="327"/>
      <c r="B20" s="338"/>
      <c r="C20" s="339"/>
      <c r="D20" s="330"/>
      <c r="E20" s="338"/>
      <c r="F20" s="338"/>
      <c r="G20" s="338"/>
      <c r="H20" s="25"/>
      <c r="I20" s="25"/>
      <c r="J20" s="25"/>
      <c r="K20" s="25"/>
      <c r="L20" s="25"/>
      <c r="M20" s="25"/>
      <c r="N20" s="331"/>
      <c r="O20" s="332"/>
      <c r="P20" s="310"/>
      <c r="Q20" s="333"/>
      <c r="R20" s="25"/>
      <c r="S20" s="334"/>
      <c r="T20" s="25"/>
      <c r="U20" s="25"/>
      <c r="V20" s="25"/>
      <c r="W20" s="25"/>
      <c r="X20" s="25"/>
      <c r="Y20" s="25"/>
      <c r="Z20" s="331"/>
      <c r="AA20" s="332"/>
      <c r="AB20" s="310"/>
      <c r="AC20" s="333"/>
      <c r="AD20" s="25"/>
      <c r="AE20" s="334"/>
      <c r="AF20" s="335"/>
      <c r="AG20" s="336"/>
      <c r="AH20" s="336"/>
      <c r="AI20" s="336"/>
      <c r="AJ20" s="337"/>
      <c r="AM20" s="58"/>
      <c r="AN20" s="58"/>
      <c r="AO20" s="58"/>
      <c r="AP20" s="58"/>
    </row>
    <row r="21" spans="1:42" s="19" customFormat="1" ht="16.5" customHeight="1">
      <c r="A21" s="327"/>
      <c r="B21" s="338"/>
      <c r="C21" s="339"/>
      <c r="D21" s="330"/>
      <c r="E21" s="338"/>
      <c r="F21" s="338"/>
      <c r="G21" s="338"/>
      <c r="H21" s="25"/>
      <c r="I21" s="25"/>
      <c r="J21" s="25"/>
      <c r="K21" s="25"/>
      <c r="L21" s="25"/>
      <c r="M21" s="25"/>
      <c r="N21" s="331"/>
      <c r="O21" s="332"/>
      <c r="P21" s="310"/>
      <c r="Q21" s="333"/>
      <c r="R21" s="25"/>
      <c r="S21" s="334"/>
      <c r="T21" s="25"/>
      <c r="U21" s="25"/>
      <c r="V21" s="25"/>
      <c r="W21" s="25"/>
      <c r="X21" s="25"/>
      <c r="Y21" s="25"/>
      <c r="Z21" s="331"/>
      <c r="AA21" s="332"/>
      <c r="AB21" s="310"/>
      <c r="AC21" s="333"/>
      <c r="AD21" s="25"/>
      <c r="AE21" s="334"/>
      <c r="AF21" s="335"/>
      <c r="AG21" s="336"/>
      <c r="AH21" s="336"/>
      <c r="AI21" s="336"/>
      <c r="AJ21" s="337"/>
      <c r="AM21" s="58"/>
      <c r="AN21" s="58"/>
      <c r="AO21" s="58"/>
      <c r="AP21" s="58"/>
    </row>
    <row r="22" spans="1:42" s="19" customFormat="1" ht="16.5" customHeight="1">
      <c r="A22" s="327"/>
      <c r="B22" s="338"/>
      <c r="C22" s="339"/>
      <c r="D22" s="330"/>
      <c r="E22" s="338"/>
      <c r="F22" s="338"/>
      <c r="G22" s="338"/>
      <c r="H22" s="25"/>
      <c r="I22" s="25"/>
      <c r="J22" s="25"/>
      <c r="K22" s="25"/>
      <c r="L22" s="25"/>
      <c r="M22" s="25"/>
      <c r="N22" s="331"/>
      <c r="O22" s="332"/>
      <c r="P22" s="310"/>
      <c r="Q22" s="333"/>
      <c r="R22" s="25"/>
      <c r="S22" s="334"/>
      <c r="T22" s="25"/>
      <c r="U22" s="25"/>
      <c r="V22" s="25"/>
      <c r="W22" s="25"/>
      <c r="X22" s="25"/>
      <c r="Y22" s="25"/>
      <c r="Z22" s="331"/>
      <c r="AA22" s="332"/>
      <c r="AB22" s="310"/>
      <c r="AC22" s="333"/>
      <c r="AD22" s="25"/>
      <c r="AE22" s="334"/>
      <c r="AF22" s="335"/>
      <c r="AG22" s="336"/>
      <c r="AH22" s="336"/>
      <c r="AI22" s="336"/>
      <c r="AJ22" s="337"/>
      <c r="AM22" s="58"/>
      <c r="AN22" s="58"/>
      <c r="AO22" s="58"/>
      <c r="AP22" s="58"/>
    </row>
    <row r="23" spans="1:42" s="19" customFormat="1" ht="16.5" customHeight="1">
      <c r="A23" s="327"/>
      <c r="B23" s="338"/>
      <c r="C23" s="339"/>
      <c r="D23" s="330"/>
      <c r="E23" s="338"/>
      <c r="F23" s="338"/>
      <c r="G23" s="338"/>
      <c r="H23" s="25"/>
      <c r="I23" s="25"/>
      <c r="J23" s="25"/>
      <c r="K23" s="25"/>
      <c r="L23" s="25"/>
      <c r="M23" s="25"/>
      <c r="N23" s="331"/>
      <c r="O23" s="332"/>
      <c r="P23" s="310"/>
      <c r="Q23" s="333"/>
      <c r="R23" s="25"/>
      <c r="S23" s="334"/>
      <c r="T23" s="25"/>
      <c r="U23" s="25"/>
      <c r="V23" s="25"/>
      <c r="W23" s="25"/>
      <c r="X23" s="25"/>
      <c r="Y23" s="25"/>
      <c r="Z23" s="331"/>
      <c r="AA23" s="332"/>
      <c r="AB23" s="310"/>
      <c r="AC23" s="333"/>
      <c r="AD23" s="25"/>
      <c r="AE23" s="334"/>
      <c r="AF23" s="335"/>
      <c r="AG23" s="336"/>
      <c r="AH23" s="336"/>
      <c r="AI23" s="336"/>
      <c r="AJ23" s="337"/>
      <c r="AM23" s="58"/>
      <c r="AN23" s="58"/>
      <c r="AO23" s="58"/>
      <c r="AP23" s="58"/>
    </row>
    <row r="24" spans="1:42" s="19" customFormat="1" ht="16.5" customHeight="1">
      <c r="A24" s="327"/>
      <c r="B24" s="338"/>
      <c r="C24" s="339"/>
      <c r="D24" s="330"/>
      <c r="E24" s="338"/>
      <c r="F24" s="338"/>
      <c r="G24" s="338"/>
      <c r="H24" s="25"/>
      <c r="I24" s="25"/>
      <c r="J24" s="25"/>
      <c r="K24" s="25"/>
      <c r="L24" s="25"/>
      <c r="M24" s="25"/>
      <c r="N24" s="331"/>
      <c r="O24" s="332"/>
      <c r="P24" s="310"/>
      <c r="Q24" s="333"/>
      <c r="R24" s="25"/>
      <c r="S24" s="334"/>
      <c r="T24" s="25"/>
      <c r="U24" s="25"/>
      <c r="V24" s="25"/>
      <c r="W24" s="25"/>
      <c r="X24" s="25"/>
      <c r="Y24" s="25"/>
      <c r="Z24" s="331"/>
      <c r="AA24" s="332"/>
      <c r="AB24" s="310"/>
      <c r="AC24" s="333"/>
      <c r="AD24" s="25"/>
      <c r="AE24" s="334"/>
      <c r="AF24" s="335"/>
      <c r="AG24" s="336"/>
      <c r="AH24" s="336"/>
      <c r="AI24" s="336"/>
      <c r="AJ24" s="337"/>
      <c r="AM24" s="58"/>
      <c r="AN24" s="58"/>
      <c r="AO24" s="58"/>
      <c r="AP24" s="58"/>
    </row>
    <row r="25" spans="1:42" s="19" customFormat="1" ht="16.5" customHeight="1">
      <c r="A25" s="327"/>
      <c r="B25" s="338"/>
      <c r="C25" s="339"/>
      <c r="D25" s="330"/>
      <c r="E25" s="338"/>
      <c r="F25" s="338"/>
      <c r="G25" s="338"/>
      <c r="H25" s="25"/>
      <c r="I25" s="25"/>
      <c r="J25" s="25"/>
      <c r="K25" s="25"/>
      <c r="L25" s="25"/>
      <c r="M25" s="25"/>
      <c r="N25" s="331"/>
      <c r="O25" s="332"/>
      <c r="P25" s="310"/>
      <c r="Q25" s="333"/>
      <c r="R25" s="25"/>
      <c r="S25" s="334"/>
      <c r="T25" s="25"/>
      <c r="U25" s="25"/>
      <c r="V25" s="25"/>
      <c r="W25" s="25"/>
      <c r="X25" s="25"/>
      <c r="Y25" s="25"/>
      <c r="Z25" s="331"/>
      <c r="AA25" s="332"/>
      <c r="AB25" s="310"/>
      <c r="AC25" s="333"/>
      <c r="AD25" s="25"/>
      <c r="AE25" s="334"/>
      <c r="AF25" s="335"/>
      <c r="AG25" s="336"/>
      <c r="AH25" s="336"/>
      <c r="AI25" s="336"/>
      <c r="AJ25" s="337"/>
      <c r="AM25" s="58"/>
      <c r="AN25" s="58"/>
      <c r="AO25" s="58"/>
      <c r="AP25" s="58"/>
    </row>
    <row r="26" spans="1:42">
      <c r="F26" s="48"/>
      <c r="G26" s="47"/>
      <c r="AA26" s="114"/>
      <c r="AB26" s="114"/>
      <c r="AC26" s="114"/>
      <c r="AD26" s="114"/>
    </row>
    <row r="27" spans="1:42" s="1" customFormat="1" ht="12.6" customHeight="1">
      <c r="A27" s="531" t="s">
        <v>34</v>
      </c>
      <c r="B27" s="490"/>
      <c r="C27" s="530" t="s">
        <v>0</v>
      </c>
      <c r="D27" s="530"/>
      <c r="E27" s="530"/>
      <c r="F27" s="524" t="s">
        <v>232</v>
      </c>
      <c r="G27" s="525"/>
      <c r="H27" s="525"/>
      <c r="I27" s="525"/>
      <c r="J27" s="525"/>
      <c r="K27" s="39"/>
      <c r="M27" s="40"/>
      <c r="N27" s="59"/>
      <c r="O27" s="40" t="s">
        <v>27</v>
      </c>
      <c r="R27" s="41"/>
      <c r="S27" s="41"/>
      <c r="T27" s="39"/>
      <c r="U27" s="39"/>
      <c r="V27" s="39"/>
      <c r="W27" s="39"/>
      <c r="Y27" s="40" t="s">
        <v>0</v>
      </c>
      <c r="Z27" s="115" t="s">
        <v>0</v>
      </c>
      <c r="AA27" s="537" t="s">
        <v>252</v>
      </c>
      <c r="AB27" s="538"/>
      <c r="AC27" s="538"/>
      <c r="AD27" s="538"/>
      <c r="AE27" s="41"/>
      <c r="AF27" s="41"/>
      <c r="AG27" s="39"/>
      <c r="AH27" s="39"/>
      <c r="AI27" s="39"/>
      <c r="AJ27" s="39"/>
    </row>
    <row r="28" spans="1:42">
      <c r="F28" s="48"/>
      <c r="G28" s="47"/>
    </row>
    <row r="29" spans="1:42">
      <c r="F29" s="48"/>
      <c r="G29" s="47"/>
    </row>
    <row r="30" spans="1:42">
      <c r="F30" s="48"/>
      <c r="G30" s="47"/>
    </row>
    <row r="31" spans="1:42">
      <c r="F31" s="48"/>
      <c r="G31" s="47"/>
    </row>
    <row r="32" spans="1:42">
      <c r="F32" s="48"/>
      <c r="G32" s="47"/>
    </row>
    <row r="33" spans="6:7">
      <c r="F33" s="48"/>
      <c r="G33" s="47"/>
    </row>
    <row r="34" spans="6:7">
      <c r="F34" s="48"/>
      <c r="G34" s="47"/>
    </row>
    <row r="35" spans="6:7">
      <c r="F35" s="48"/>
      <c r="G35" s="47"/>
    </row>
    <row r="36" spans="6:7">
      <c r="F36" s="48"/>
      <c r="G36" s="47"/>
    </row>
    <row r="37" spans="6:7">
      <c r="F37" s="48"/>
      <c r="G37" s="47"/>
    </row>
    <row r="38" spans="6:7">
      <c r="F38" s="48"/>
      <c r="G38" s="47"/>
    </row>
    <row r="39" spans="6:7">
      <c r="F39" s="48"/>
      <c r="G39" s="47"/>
    </row>
  </sheetData>
  <sortState ref="B6:AJ17">
    <sortCondition descending="1" ref="AJ6:AJ17"/>
  </sortState>
  <mergeCells count="35">
    <mergeCell ref="C2:E2"/>
    <mergeCell ref="AF2:AJ2"/>
    <mergeCell ref="A1:AJ1"/>
    <mergeCell ref="A2:B2"/>
    <mergeCell ref="A3:A4"/>
    <mergeCell ref="B3:B4"/>
    <mergeCell ref="C3:C4"/>
    <mergeCell ref="D3:D4"/>
    <mergeCell ref="E3:E4"/>
    <mergeCell ref="F3:F4"/>
    <mergeCell ref="G3:G4"/>
    <mergeCell ref="H3:K3"/>
    <mergeCell ref="L3:M3"/>
    <mergeCell ref="O3:O4"/>
    <mergeCell ref="P3:P4"/>
    <mergeCell ref="AI3:AI4"/>
    <mergeCell ref="AJ3:AJ4"/>
    <mergeCell ref="AB3:AB4"/>
    <mergeCell ref="AC3:AC4"/>
    <mergeCell ref="A5:AJ5"/>
    <mergeCell ref="AF3:AF4"/>
    <mergeCell ref="AH3:AH4"/>
    <mergeCell ref="Q3:Q4"/>
    <mergeCell ref="R3:R4"/>
    <mergeCell ref="S3:S4"/>
    <mergeCell ref="T3:W3"/>
    <mergeCell ref="X3:Y3"/>
    <mergeCell ref="AA3:AA4"/>
    <mergeCell ref="AG3:AG4"/>
    <mergeCell ref="A27:B27"/>
    <mergeCell ref="C27:E27"/>
    <mergeCell ref="AA27:AD27"/>
    <mergeCell ref="AD3:AD4"/>
    <mergeCell ref="AE3:AE4"/>
    <mergeCell ref="F27:J27"/>
  </mergeCells>
  <printOptions horizontalCentered="1"/>
  <pageMargins left="0.19685039370078741" right="0.19685039370078741" top="0.39370078740157483" bottom="0.19685039370078741" header="0.19685039370078741" footer="0.19685039370078741"/>
  <pageSetup paperSize="9" scale="8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P616"/>
  <sheetViews>
    <sheetView view="pageBreakPreview" zoomScale="130" zoomScaleSheetLayoutView="130" workbookViewId="0">
      <selection activeCell="Q25" sqref="Q25:Z25"/>
    </sheetView>
  </sheetViews>
  <sheetFormatPr defaultRowHeight="12.75"/>
  <cols>
    <col min="1" max="1" width="4.85546875" style="67" customWidth="1"/>
    <col min="2" max="2" width="5.7109375" style="67" customWidth="1"/>
    <col min="3" max="3" width="7.28515625" style="67" customWidth="1"/>
    <col min="4" max="8" width="5.7109375" style="67" customWidth="1"/>
    <col min="9" max="9" width="4.5703125" style="67" customWidth="1"/>
    <col min="10" max="10" width="6.28515625" style="67" customWidth="1"/>
    <col min="11" max="11" width="6.42578125" style="67" customWidth="1"/>
    <col min="12" max="12" width="6.7109375" style="67" customWidth="1"/>
    <col min="13" max="13" width="6.140625" style="67" customWidth="1"/>
    <col min="14" max="15" width="5.7109375" style="67" customWidth="1"/>
    <col min="16" max="16" width="7.42578125" style="67" customWidth="1"/>
    <col min="17" max="21" width="5.7109375" style="67" customWidth="1"/>
    <col min="22" max="16384" width="9.140625" style="67"/>
  </cols>
  <sheetData>
    <row r="1" spans="1:16" ht="12.75" customHeight="1">
      <c r="J1" s="68"/>
      <c r="K1" s="349" t="s">
        <v>37</v>
      </c>
      <c r="L1" s="349"/>
      <c r="M1" s="349"/>
      <c r="N1" s="349"/>
      <c r="O1" s="349"/>
      <c r="P1" s="349"/>
    </row>
    <row r="2" spans="1:16" ht="12.75" customHeight="1">
      <c r="J2" s="349" t="s">
        <v>38</v>
      </c>
      <c r="K2" s="349"/>
      <c r="L2" s="349"/>
      <c r="M2" s="349"/>
      <c r="N2" s="349"/>
      <c r="O2" s="349"/>
      <c r="P2" s="349"/>
    </row>
    <row r="3" spans="1:16" ht="11.25" customHeight="1">
      <c r="J3" s="349" t="s">
        <v>39</v>
      </c>
      <c r="K3" s="349"/>
      <c r="L3" s="349"/>
      <c r="M3" s="349"/>
      <c r="N3" s="349"/>
      <c r="O3" s="349"/>
      <c r="P3" s="349"/>
    </row>
    <row r="4" spans="1:16" ht="15.75">
      <c r="J4" s="350"/>
      <c r="K4" s="350"/>
      <c r="L4" s="350"/>
      <c r="M4" s="350"/>
      <c r="N4" s="349" t="s">
        <v>40</v>
      </c>
      <c r="O4" s="349"/>
      <c r="P4" s="349"/>
    </row>
    <row r="5" spans="1:16" ht="9.75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1:16" ht="13.5" customHeight="1">
      <c r="A6" s="348" t="s">
        <v>41</v>
      </c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</row>
    <row r="7" spans="1:16" ht="13.5" customHeight="1">
      <c r="A7" s="351" t="s">
        <v>42</v>
      </c>
      <c r="B7" s="351"/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1"/>
    </row>
    <row r="8" spans="1:16" ht="15">
      <c r="A8" s="352" t="s">
        <v>43</v>
      </c>
      <c r="B8" s="352"/>
      <c r="C8" s="352"/>
      <c r="D8" s="352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</row>
    <row r="9" spans="1:16" ht="14.25" customHeight="1">
      <c r="A9" s="71"/>
      <c r="B9" s="353" t="s">
        <v>44</v>
      </c>
      <c r="C9" s="353"/>
      <c r="D9" s="353"/>
      <c r="E9" s="353"/>
      <c r="F9" s="353"/>
      <c r="G9" s="353"/>
      <c r="H9" s="353"/>
      <c r="I9" s="353"/>
      <c r="J9" s="353"/>
      <c r="K9" s="354" t="s">
        <v>45</v>
      </c>
      <c r="L9" s="354"/>
      <c r="M9" s="354"/>
      <c r="N9" s="354"/>
      <c r="O9" s="354"/>
      <c r="P9" s="354"/>
    </row>
    <row r="10" spans="1:16" ht="13.5" customHeight="1">
      <c r="A10" s="353" t="s">
        <v>46</v>
      </c>
      <c r="B10" s="353"/>
      <c r="C10" s="353"/>
      <c r="D10" s="355" t="s">
        <v>47</v>
      </c>
      <c r="E10" s="355"/>
      <c r="F10" s="355"/>
      <c r="G10" s="355"/>
      <c r="H10" s="355"/>
      <c r="I10" s="353" t="s">
        <v>48</v>
      </c>
      <c r="J10" s="353"/>
      <c r="K10" s="353"/>
      <c r="L10" s="353"/>
      <c r="M10" s="356" t="s">
        <v>49</v>
      </c>
      <c r="N10" s="356"/>
      <c r="O10" s="356"/>
      <c r="P10" s="356"/>
    </row>
    <row r="11" spans="1:16" ht="13.5" customHeight="1">
      <c r="A11" s="357" t="s">
        <v>50</v>
      </c>
      <c r="B11" s="357"/>
      <c r="C11" s="357"/>
      <c r="D11" s="357"/>
      <c r="E11" s="357"/>
      <c r="F11" s="357"/>
      <c r="G11" s="357"/>
      <c r="H11" s="357"/>
      <c r="I11" s="357"/>
      <c r="J11" s="357"/>
      <c r="K11" s="357"/>
      <c r="L11" s="357"/>
      <c r="M11" s="357"/>
      <c r="N11" s="357"/>
      <c r="O11" s="357"/>
      <c r="P11" s="357"/>
    </row>
    <row r="12" spans="1:16" ht="15">
      <c r="A12" s="358" t="s">
        <v>51</v>
      </c>
      <c r="B12" s="358"/>
      <c r="C12" s="358"/>
      <c r="D12" s="358"/>
      <c r="E12" s="358"/>
      <c r="F12" s="358"/>
      <c r="G12" s="358"/>
      <c r="H12" s="358"/>
      <c r="I12" s="358"/>
      <c r="J12" s="358"/>
      <c r="K12" s="358"/>
      <c r="L12" s="358"/>
      <c r="M12" s="358"/>
      <c r="N12" s="358"/>
      <c r="O12" s="358"/>
      <c r="P12" s="358"/>
    </row>
    <row r="13" spans="1:16" ht="15">
      <c r="A13" s="358" t="s">
        <v>52</v>
      </c>
      <c r="B13" s="358"/>
      <c r="C13" s="358"/>
      <c r="D13" s="358"/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358"/>
      <c r="P13" s="358"/>
    </row>
    <row r="14" spans="1:16" ht="8.25" customHeight="1">
      <c r="A14" s="71"/>
      <c r="B14" s="71"/>
      <c r="C14" s="71"/>
      <c r="D14" s="359" t="s">
        <v>53</v>
      </c>
      <c r="E14" s="359"/>
      <c r="F14" s="359"/>
      <c r="G14" s="359"/>
      <c r="H14" s="359"/>
      <c r="I14" s="359"/>
      <c r="J14" s="359"/>
      <c r="K14" s="359"/>
      <c r="L14" s="359"/>
      <c r="M14" s="359"/>
      <c r="N14" s="71"/>
      <c r="O14" s="71"/>
      <c r="P14" s="72"/>
    </row>
    <row r="15" spans="1:16" ht="12.75" customHeight="1">
      <c r="A15" s="71" t="s">
        <v>54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2"/>
    </row>
    <row r="16" spans="1:16" ht="10.5" customHeight="1">
      <c r="A16" s="360" t="s">
        <v>55</v>
      </c>
      <c r="B16" s="361" t="s">
        <v>56</v>
      </c>
      <c r="C16" s="361"/>
      <c r="D16" s="361"/>
      <c r="E16" s="361"/>
      <c r="F16" s="361"/>
      <c r="G16" s="361" t="s">
        <v>57</v>
      </c>
      <c r="H16" s="361"/>
      <c r="I16" s="361"/>
      <c r="J16" s="362" t="s">
        <v>58</v>
      </c>
      <c r="K16" s="362"/>
      <c r="L16" s="362"/>
      <c r="M16" s="362"/>
      <c r="N16" s="362"/>
      <c r="O16" s="362"/>
      <c r="P16" s="73"/>
    </row>
    <row r="17" spans="1:16" ht="10.5" customHeight="1">
      <c r="A17" s="360"/>
      <c r="B17" s="361"/>
      <c r="C17" s="361"/>
      <c r="D17" s="361"/>
      <c r="E17" s="361"/>
      <c r="F17" s="361"/>
      <c r="G17" s="361"/>
      <c r="H17" s="361"/>
      <c r="I17" s="361"/>
      <c r="J17" s="363" t="s">
        <v>59</v>
      </c>
      <c r="K17" s="363"/>
      <c r="L17" s="363"/>
      <c r="M17" s="363" t="s">
        <v>60</v>
      </c>
      <c r="N17" s="363"/>
      <c r="O17" s="363"/>
      <c r="P17" s="74" t="s">
        <v>61</v>
      </c>
    </row>
    <row r="18" spans="1:16" ht="10.5" customHeight="1">
      <c r="A18" s="360"/>
      <c r="B18" s="361"/>
      <c r="C18" s="361"/>
      <c r="D18" s="361"/>
      <c r="E18" s="361"/>
      <c r="F18" s="361"/>
      <c r="G18" s="361"/>
      <c r="H18" s="361"/>
      <c r="I18" s="361"/>
      <c r="J18" s="75" t="s">
        <v>62</v>
      </c>
      <c r="K18" s="75" t="s">
        <v>63</v>
      </c>
      <c r="L18" s="75" t="s">
        <v>64</v>
      </c>
      <c r="M18" s="75" t="s">
        <v>62</v>
      </c>
      <c r="N18" s="75" t="s">
        <v>63</v>
      </c>
      <c r="O18" s="75" t="s">
        <v>64</v>
      </c>
      <c r="P18" s="73"/>
    </row>
    <row r="19" spans="1:16" s="78" customFormat="1" ht="15" customHeight="1">
      <c r="A19" s="76">
        <v>1</v>
      </c>
      <c r="B19" s="364" t="s">
        <v>65</v>
      </c>
      <c r="C19" s="365"/>
      <c r="D19" s="365"/>
      <c r="E19" s="365"/>
      <c r="F19" s="366"/>
      <c r="G19" s="367" t="s">
        <v>33</v>
      </c>
      <c r="H19" s="367"/>
      <c r="I19" s="367"/>
      <c r="J19" s="76">
        <v>1</v>
      </c>
      <c r="K19" s="76"/>
      <c r="L19" s="76"/>
      <c r="M19" s="76">
        <v>1</v>
      </c>
      <c r="N19" s="76"/>
      <c r="O19" s="76"/>
      <c r="P19" s="77"/>
    </row>
    <row r="20" spans="1:16" s="78" customFormat="1" ht="15" customHeight="1">
      <c r="A20" s="76">
        <v>2</v>
      </c>
      <c r="B20" s="368" t="s">
        <v>66</v>
      </c>
      <c r="C20" s="369"/>
      <c r="D20" s="369"/>
      <c r="E20" s="369"/>
      <c r="F20" s="370"/>
      <c r="G20" s="367" t="s">
        <v>33</v>
      </c>
      <c r="H20" s="367"/>
      <c r="I20" s="367"/>
      <c r="J20" s="76"/>
      <c r="K20" s="76">
        <v>1</v>
      </c>
      <c r="L20" s="76"/>
      <c r="M20" s="76"/>
      <c r="N20" s="76">
        <v>1</v>
      </c>
      <c r="O20" s="76"/>
      <c r="P20" s="77"/>
    </row>
    <row r="21" spans="1:16" s="78" customFormat="1" ht="15" customHeight="1">
      <c r="A21" s="76">
        <v>3</v>
      </c>
      <c r="B21" s="364" t="s">
        <v>67</v>
      </c>
      <c r="C21" s="365"/>
      <c r="D21" s="365"/>
      <c r="E21" s="365"/>
      <c r="F21" s="366"/>
      <c r="G21" s="367" t="s">
        <v>33</v>
      </c>
      <c r="H21" s="367"/>
      <c r="I21" s="367"/>
      <c r="J21" s="76"/>
      <c r="K21" s="76"/>
      <c r="L21" s="76">
        <v>1</v>
      </c>
      <c r="M21" s="76"/>
      <c r="N21" s="76"/>
      <c r="O21" s="76">
        <v>1</v>
      </c>
      <c r="P21" s="77"/>
    </row>
    <row r="22" spans="1:16" s="78" customFormat="1" ht="15" customHeight="1">
      <c r="A22" s="76">
        <v>4</v>
      </c>
      <c r="B22" s="364" t="s">
        <v>68</v>
      </c>
      <c r="C22" s="365"/>
      <c r="D22" s="365"/>
      <c r="E22" s="365"/>
      <c r="F22" s="366"/>
      <c r="G22" s="367" t="s">
        <v>33</v>
      </c>
      <c r="H22" s="367"/>
      <c r="I22" s="367"/>
      <c r="J22" s="76">
        <v>1</v>
      </c>
      <c r="K22" s="76"/>
      <c r="L22" s="76"/>
      <c r="M22" s="76">
        <v>1</v>
      </c>
      <c r="N22" s="76"/>
      <c r="O22" s="76"/>
      <c r="P22" s="77"/>
    </row>
    <row r="23" spans="1:16" s="78" customFormat="1" ht="15" customHeight="1">
      <c r="A23" s="76">
        <v>5</v>
      </c>
      <c r="B23" s="364" t="s">
        <v>69</v>
      </c>
      <c r="C23" s="365"/>
      <c r="D23" s="365"/>
      <c r="E23" s="365"/>
      <c r="F23" s="366"/>
      <c r="G23" s="367" t="s">
        <v>33</v>
      </c>
      <c r="H23" s="367"/>
      <c r="I23" s="367"/>
      <c r="J23" s="76"/>
      <c r="K23" s="76">
        <v>1</v>
      </c>
      <c r="L23" s="76"/>
      <c r="M23" s="76"/>
      <c r="N23" s="76">
        <v>1</v>
      </c>
      <c r="O23" s="76"/>
      <c r="P23" s="77"/>
    </row>
    <row r="24" spans="1:16" s="78" customFormat="1" ht="15" customHeight="1">
      <c r="A24" s="76">
        <v>6</v>
      </c>
      <c r="B24" s="364" t="s">
        <v>70</v>
      </c>
      <c r="C24" s="365"/>
      <c r="D24" s="365"/>
      <c r="E24" s="365"/>
      <c r="F24" s="366"/>
      <c r="G24" s="367" t="s">
        <v>33</v>
      </c>
      <c r="H24" s="367"/>
      <c r="I24" s="367"/>
      <c r="J24" s="76"/>
      <c r="K24" s="76"/>
      <c r="L24" s="76">
        <v>1</v>
      </c>
      <c r="M24" s="76"/>
      <c r="N24" s="76"/>
      <c r="O24" s="76">
        <v>1</v>
      </c>
      <c r="P24" s="77"/>
    </row>
    <row r="25" spans="1:16" s="78" customFormat="1" ht="15" customHeight="1">
      <c r="A25" s="76">
        <v>7</v>
      </c>
      <c r="B25" s="364" t="s">
        <v>71</v>
      </c>
      <c r="C25" s="365"/>
      <c r="D25" s="365"/>
      <c r="E25" s="365"/>
      <c r="F25" s="366"/>
      <c r="G25" s="367" t="s">
        <v>33</v>
      </c>
      <c r="H25" s="367"/>
      <c r="I25" s="367"/>
      <c r="J25" s="76">
        <v>1</v>
      </c>
      <c r="K25" s="76"/>
      <c r="L25" s="76"/>
      <c r="M25" s="76">
        <v>1</v>
      </c>
      <c r="N25" s="76"/>
      <c r="O25" s="76"/>
      <c r="P25" s="77"/>
    </row>
    <row r="26" spans="1:16" s="78" customFormat="1" ht="15" customHeight="1">
      <c r="A26" s="76">
        <v>8</v>
      </c>
      <c r="B26" s="364" t="s">
        <v>72</v>
      </c>
      <c r="C26" s="365"/>
      <c r="D26" s="365"/>
      <c r="E26" s="365"/>
      <c r="F26" s="366"/>
      <c r="G26" s="367" t="s">
        <v>33</v>
      </c>
      <c r="H26" s="367"/>
      <c r="I26" s="367"/>
      <c r="J26" s="76" t="s">
        <v>0</v>
      </c>
      <c r="K26" s="76">
        <v>1</v>
      </c>
      <c r="L26" s="76"/>
      <c r="M26" s="76" t="s">
        <v>0</v>
      </c>
      <c r="N26" s="76">
        <v>1</v>
      </c>
      <c r="O26" s="76"/>
      <c r="P26" s="77"/>
    </row>
    <row r="27" spans="1:16" s="78" customFormat="1" ht="15" customHeight="1">
      <c r="A27" s="76">
        <v>9</v>
      </c>
      <c r="B27" s="364" t="s">
        <v>73</v>
      </c>
      <c r="C27" s="365"/>
      <c r="D27" s="365"/>
      <c r="E27" s="365"/>
      <c r="F27" s="366"/>
      <c r="G27" s="367" t="s">
        <v>33</v>
      </c>
      <c r="H27" s="367"/>
      <c r="I27" s="367"/>
      <c r="J27" s="76"/>
      <c r="K27" s="76" t="s">
        <v>0</v>
      </c>
      <c r="L27" s="76">
        <v>1</v>
      </c>
      <c r="M27" s="76"/>
      <c r="N27" s="76" t="s">
        <v>0</v>
      </c>
      <c r="O27" s="76">
        <v>1</v>
      </c>
      <c r="P27" s="77"/>
    </row>
    <row r="28" spans="1:16" s="78" customFormat="1" ht="15" customHeight="1">
      <c r="A28" s="76">
        <v>10</v>
      </c>
      <c r="B28" s="364" t="s">
        <v>74</v>
      </c>
      <c r="C28" s="365"/>
      <c r="D28" s="365"/>
      <c r="E28" s="365"/>
      <c r="F28" s="366"/>
      <c r="G28" s="367" t="s">
        <v>33</v>
      </c>
      <c r="H28" s="367"/>
      <c r="I28" s="367"/>
      <c r="J28" s="76">
        <v>1</v>
      </c>
      <c r="K28" s="76" t="s">
        <v>0</v>
      </c>
      <c r="L28" s="76"/>
      <c r="M28" s="76">
        <v>1</v>
      </c>
      <c r="N28" s="76" t="s">
        <v>0</v>
      </c>
      <c r="O28" s="76"/>
      <c r="P28" s="77"/>
    </row>
    <row r="29" spans="1:16" s="78" customFormat="1" ht="15" customHeight="1">
      <c r="A29" s="76">
        <v>11</v>
      </c>
      <c r="B29" s="364" t="s">
        <v>75</v>
      </c>
      <c r="C29" s="365"/>
      <c r="D29" s="365"/>
      <c r="E29" s="365"/>
      <c r="F29" s="366"/>
      <c r="G29" s="367" t="s">
        <v>33</v>
      </c>
      <c r="H29" s="367"/>
      <c r="I29" s="367"/>
      <c r="J29" s="76"/>
      <c r="K29" s="76">
        <v>1</v>
      </c>
      <c r="L29" s="76" t="s">
        <v>0</v>
      </c>
      <c r="M29" s="76"/>
      <c r="N29" s="76">
        <v>1</v>
      </c>
      <c r="O29" s="76" t="s">
        <v>0</v>
      </c>
      <c r="P29" s="77"/>
    </row>
    <row r="30" spans="1:16" s="78" customFormat="1" ht="15" customHeight="1">
      <c r="A30" s="76">
        <v>12</v>
      </c>
      <c r="B30" s="364" t="s">
        <v>76</v>
      </c>
      <c r="C30" s="365"/>
      <c r="D30" s="365"/>
      <c r="E30" s="365"/>
      <c r="F30" s="366"/>
      <c r="G30" s="367" t="s">
        <v>33</v>
      </c>
      <c r="H30" s="367"/>
      <c r="I30" s="367"/>
      <c r="J30" s="76"/>
      <c r="K30" s="76"/>
      <c r="L30" s="76">
        <v>1</v>
      </c>
      <c r="M30" s="76"/>
      <c r="N30" s="76"/>
      <c r="O30" s="76">
        <v>1</v>
      </c>
      <c r="P30" s="77"/>
    </row>
    <row r="31" spans="1:16" s="78" customFormat="1" ht="15" customHeight="1">
      <c r="A31" s="76">
        <v>13</v>
      </c>
      <c r="B31" s="371" t="s">
        <v>69</v>
      </c>
      <c r="C31" s="371"/>
      <c r="D31" s="371"/>
      <c r="E31" s="371"/>
      <c r="F31" s="371"/>
      <c r="G31" s="367" t="s">
        <v>33</v>
      </c>
      <c r="H31" s="367"/>
      <c r="I31" s="367"/>
      <c r="J31" s="76">
        <v>1</v>
      </c>
      <c r="K31" s="76"/>
      <c r="L31" s="76"/>
      <c r="M31" s="76">
        <v>1</v>
      </c>
      <c r="N31" s="76"/>
      <c r="O31" s="76"/>
      <c r="P31" s="77"/>
    </row>
    <row r="32" spans="1:16" s="78" customFormat="1" ht="15" customHeight="1">
      <c r="A32" s="76">
        <v>14</v>
      </c>
      <c r="B32" s="371" t="s">
        <v>68</v>
      </c>
      <c r="C32" s="371"/>
      <c r="D32" s="371"/>
      <c r="E32" s="371"/>
      <c r="F32" s="371"/>
      <c r="G32" s="367" t="s">
        <v>33</v>
      </c>
      <c r="H32" s="367"/>
      <c r="I32" s="367"/>
      <c r="J32" s="76">
        <v>1</v>
      </c>
      <c r="K32" s="76"/>
      <c r="L32" s="76"/>
      <c r="M32" s="76">
        <v>1</v>
      </c>
      <c r="N32" s="76"/>
      <c r="O32" s="76"/>
      <c r="P32" s="77"/>
    </row>
    <row r="33" spans="1:16" s="78" customFormat="1" ht="15" customHeight="1">
      <c r="A33" s="76">
        <v>15</v>
      </c>
      <c r="B33" s="371" t="s">
        <v>70</v>
      </c>
      <c r="C33" s="371"/>
      <c r="D33" s="371"/>
      <c r="E33" s="371"/>
      <c r="F33" s="371"/>
      <c r="G33" s="367" t="s">
        <v>33</v>
      </c>
      <c r="H33" s="367"/>
      <c r="I33" s="367"/>
      <c r="J33" s="76"/>
      <c r="K33" s="76">
        <v>1</v>
      </c>
      <c r="L33" s="76"/>
      <c r="M33" s="76"/>
      <c r="N33" s="76">
        <v>1</v>
      </c>
      <c r="O33" s="76"/>
      <c r="P33" s="77"/>
    </row>
    <row r="34" spans="1:16" s="78" customFormat="1" ht="15" customHeight="1">
      <c r="A34" s="76">
        <v>16</v>
      </c>
      <c r="B34" s="371" t="s">
        <v>77</v>
      </c>
      <c r="C34" s="371"/>
      <c r="D34" s="371"/>
      <c r="E34" s="371"/>
      <c r="F34" s="371"/>
      <c r="G34" s="367" t="s">
        <v>33</v>
      </c>
      <c r="H34" s="367"/>
      <c r="I34" s="367"/>
      <c r="J34" s="76"/>
      <c r="K34" s="76">
        <v>1</v>
      </c>
      <c r="L34" s="76"/>
      <c r="M34" s="76"/>
      <c r="N34" s="76">
        <v>1</v>
      </c>
      <c r="O34" s="76"/>
      <c r="P34" s="77"/>
    </row>
    <row r="35" spans="1:16" s="78" customFormat="1" ht="15" customHeight="1">
      <c r="A35" s="76">
        <v>17</v>
      </c>
      <c r="B35" s="371" t="s">
        <v>78</v>
      </c>
      <c r="C35" s="371"/>
      <c r="D35" s="371"/>
      <c r="E35" s="371"/>
      <c r="F35" s="371"/>
      <c r="G35" s="367" t="s">
        <v>33</v>
      </c>
      <c r="H35" s="367"/>
      <c r="I35" s="367"/>
      <c r="J35" s="76"/>
      <c r="K35" s="76"/>
      <c r="L35" s="76">
        <v>1</v>
      </c>
      <c r="M35" s="76"/>
      <c r="N35" s="76"/>
      <c r="O35" s="76">
        <v>1</v>
      </c>
      <c r="P35" s="77"/>
    </row>
    <row r="36" spans="1:16" s="78" customFormat="1" ht="15" customHeight="1">
      <c r="A36" s="76">
        <v>18</v>
      </c>
      <c r="B36" s="371" t="s">
        <v>79</v>
      </c>
      <c r="C36" s="371"/>
      <c r="D36" s="371"/>
      <c r="E36" s="371"/>
      <c r="F36" s="371"/>
      <c r="G36" s="367" t="s">
        <v>33</v>
      </c>
      <c r="H36" s="367"/>
      <c r="I36" s="367"/>
      <c r="J36" s="76"/>
      <c r="K36" s="76"/>
      <c r="L36" s="76">
        <v>1</v>
      </c>
      <c r="M36" s="76"/>
      <c r="N36" s="76"/>
      <c r="O36" s="76">
        <v>1</v>
      </c>
      <c r="P36" s="77"/>
    </row>
    <row r="37" spans="1:16" s="82" customFormat="1" ht="15" customHeight="1">
      <c r="A37" s="79" t="s">
        <v>0</v>
      </c>
      <c r="B37" s="373"/>
      <c r="C37" s="374"/>
      <c r="D37" s="374"/>
      <c r="E37" s="374"/>
      <c r="F37" s="375"/>
      <c r="G37" s="376" t="s">
        <v>80</v>
      </c>
      <c r="H37" s="376"/>
      <c r="I37" s="376"/>
      <c r="J37" s="80">
        <f t="shared" ref="J37:O37" si="0">SUM(J19:J36)</f>
        <v>6</v>
      </c>
      <c r="K37" s="80">
        <f t="shared" si="0"/>
        <v>6</v>
      </c>
      <c r="L37" s="80">
        <f t="shared" si="0"/>
        <v>6</v>
      </c>
      <c r="M37" s="80">
        <f t="shared" si="0"/>
        <v>6</v>
      </c>
      <c r="N37" s="80">
        <f t="shared" si="0"/>
        <v>6</v>
      </c>
      <c r="O37" s="80">
        <f t="shared" si="0"/>
        <v>6</v>
      </c>
      <c r="P37" s="81" t="s">
        <v>0</v>
      </c>
    </row>
    <row r="38" spans="1:16" s="82" customFormat="1" ht="6" customHeight="1">
      <c r="A38" s="83"/>
      <c r="B38" s="83"/>
      <c r="C38" s="83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</row>
    <row r="39" spans="1:16" s="82" customFormat="1" ht="16.5" customHeight="1">
      <c r="A39" s="377" t="s">
        <v>81</v>
      </c>
      <c r="B39" s="377"/>
      <c r="C39" s="377"/>
      <c r="D39" s="372" t="s">
        <v>82</v>
      </c>
      <c r="E39" s="372"/>
      <c r="F39" s="372"/>
      <c r="G39" s="86"/>
      <c r="H39" s="86"/>
      <c r="I39" s="86"/>
      <c r="J39" s="86"/>
      <c r="K39" s="86"/>
      <c r="L39" s="372" t="s">
        <v>45</v>
      </c>
      <c r="M39" s="372"/>
      <c r="N39" s="372"/>
      <c r="O39" s="85"/>
      <c r="P39" s="85"/>
    </row>
    <row r="40" spans="1:16" s="82" customFormat="1" ht="9.75" customHeight="1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</row>
    <row r="41" spans="1:16" s="82" customFormat="1" ht="11.25" customHeight="1">
      <c r="A41" s="85"/>
      <c r="B41" s="85"/>
      <c r="C41" s="85"/>
      <c r="D41" s="372" t="s">
        <v>27</v>
      </c>
      <c r="E41" s="372"/>
      <c r="F41" s="372"/>
      <c r="G41" s="86"/>
      <c r="H41" s="86"/>
      <c r="I41" s="86"/>
      <c r="J41" s="86"/>
      <c r="K41" s="86"/>
      <c r="L41" s="372" t="s">
        <v>47</v>
      </c>
      <c r="M41" s="372"/>
      <c r="N41" s="372"/>
      <c r="O41" s="85"/>
      <c r="P41" s="85"/>
    </row>
    <row r="42" spans="1:16" s="82" customFormat="1" ht="10.5" customHeight="1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1:16" s="82" customFormat="1" ht="13.5">
      <c r="A43" s="87"/>
      <c r="B43" s="87"/>
      <c r="C43" s="87"/>
      <c r="D43" s="372" t="s">
        <v>83</v>
      </c>
      <c r="E43" s="372"/>
      <c r="F43" s="372"/>
      <c r="G43" s="86"/>
      <c r="H43" s="86"/>
      <c r="I43" s="86"/>
      <c r="J43" s="86"/>
      <c r="K43" s="86"/>
      <c r="L43" s="372" t="s">
        <v>84</v>
      </c>
      <c r="M43" s="372"/>
      <c r="N43" s="372"/>
      <c r="O43" s="87"/>
      <c r="P43" s="87"/>
    </row>
    <row r="44" spans="1:16" s="82" customFormat="1" ht="13.5">
      <c r="A44" s="87"/>
      <c r="B44" s="87"/>
      <c r="C44" s="87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7"/>
      <c r="P44" s="87"/>
    </row>
    <row r="45" spans="1:16" s="82" customFormat="1" ht="13.5">
      <c r="A45" s="87"/>
      <c r="B45" s="87"/>
      <c r="C45" s="87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7"/>
      <c r="P45" s="87"/>
    </row>
    <row r="46" spans="1:16" s="82" customFormat="1">
      <c r="A46" s="378" t="s">
        <v>85</v>
      </c>
      <c r="B46" s="378"/>
      <c r="C46" s="378"/>
      <c r="D46" s="378"/>
      <c r="E46" s="378"/>
      <c r="F46" s="378"/>
      <c r="G46" s="378"/>
      <c r="H46" s="378"/>
      <c r="I46" s="378"/>
      <c r="J46" s="378"/>
      <c r="K46" s="378"/>
      <c r="L46" s="378"/>
      <c r="M46" s="378"/>
      <c r="N46" s="378"/>
      <c r="O46" s="378"/>
      <c r="P46" s="378"/>
    </row>
    <row r="47" spans="1:16" s="82" customFormat="1" ht="6.75" customHeight="1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1:16" s="82" customFormat="1" ht="13.5">
      <c r="A48" s="87"/>
      <c r="B48" s="87"/>
      <c r="C48" s="87"/>
      <c r="D48" s="379" t="s">
        <v>86</v>
      </c>
      <c r="E48" s="379"/>
      <c r="F48" s="379"/>
      <c r="G48" s="379"/>
      <c r="H48" s="379"/>
      <c r="I48" s="379"/>
      <c r="J48" s="379"/>
      <c r="K48" s="379"/>
      <c r="L48" s="87"/>
      <c r="M48" s="87"/>
      <c r="N48" s="87"/>
      <c r="O48" s="87"/>
      <c r="P48" s="87"/>
    </row>
    <row r="49" spans="1:16" s="82" customFormat="1" ht="13.5">
      <c r="A49" s="88"/>
      <c r="B49" s="88"/>
      <c r="C49" s="88"/>
      <c r="D49" s="85" t="s">
        <v>87</v>
      </c>
      <c r="E49" s="85"/>
      <c r="F49" s="85"/>
      <c r="G49" s="87"/>
      <c r="H49" s="89"/>
      <c r="I49" s="89"/>
      <c r="J49" s="89"/>
      <c r="K49" s="380" t="s">
        <v>49</v>
      </c>
      <c r="L49" s="380"/>
      <c r="M49" s="380"/>
      <c r="N49" s="88"/>
      <c r="O49" s="88"/>
      <c r="P49" s="88"/>
    </row>
    <row r="50" spans="1:16" s="82" customFormat="1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1:16" s="82" customFormat="1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</row>
    <row r="52" spans="1:16" s="82" customFormat="1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</row>
    <row r="53" spans="1:16" s="82" customFormat="1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</row>
    <row r="54" spans="1:16" s="82" customFormat="1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</row>
    <row r="55" spans="1:16" s="82" customFormat="1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</row>
    <row r="56" spans="1:16" s="82" customFormat="1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</row>
    <row r="57" spans="1:16" s="82" customFormat="1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</row>
    <row r="58" spans="1:16" s="82" customFormat="1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</row>
    <row r="59" spans="1:16" s="82" customFormat="1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</row>
    <row r="60" spans="1:16" s="82" customFormat="1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</row>
    <row r="61" spans="1:16" s="82" customFormat="1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</row>
    <row r="62" spans="1:16" s="82" customFormat="1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</row>
    <row r="63" spans="1:16" s="82" customFormat="1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</row>
    <row r="64" spans="1:16" s="82" customFormat="1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</row>
    <row r="65" spans="1:16" s="82" customFormat="1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</row>
    <row r="66" spans="1:16" s="82" customFormat="1">
      <c r="A66" s="84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</row>
    <row r="67" spans="1:16" s="82" customFormat="1">
      <c r="A67" s="84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</row>
    <row r="68" spans="1:16" s="82" customFormat="1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</row>
    <row r="69" spans="1:16" s="82" customFormat="1">
      <c r="A69" s="84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</row>
    <row r="70" spans="1:16" s="82" customFormat="1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</row>
    <row r="71" spans="1:16" s="82" customFormat="1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</row>
    <row r="72" spans="1:16" s="82" customFormat="1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</row>
    <row r="73" spans="1:16" s="82" customFormat="1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</row>
    <row r="74" spans="1:16" s="82" customFormat="1">
      <c r="A74" s="84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</row>
    <row r="75" spans="1:16" s="82" customFormat="1">
      <c r="A75" s="84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</row>
    <row r="76" spans="1:16" s="82" customFormat="1">
      <c r="A76" s="84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</row>
    <row r="77" spans="1:16" s="82" customFormat="1">
      <c r="A77" s="84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</row>
    <row r="78" spans="1:16" s="82" customFormat="1">
      <c r="A78" s="84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</row>
    <row r="79" spans="1:16" s="82" customFormat="1">
      <c r="A79" s="84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</row>
    <row r="80" spans="1:16" s="82" customFormat="1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</row>
    <row r="81" spans="1:16" s="82" customFormat="1">
      <c r="A81" s="84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</row>
    <row r="82" spans="1:16" s="82" customFormat="1">
      <c r="A82" s="84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</row>
    <row r="83" spans="1:16" s="82" customFormat="1">
      <c r="A83" s="84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</row>
    <row r="84" spans="1:16" s="82" customFormat="1">
      <c r="A84" s="84"/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</row>
    <row r="85" spans="1:16" s="82" customFormat="1">
      <c r="A85" s="84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</row>
    <row r="86" spans="1:16" s="82" customFormat="1">
      <c r="A86" s="84"/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</row>
    <row r="87" spans="1:16" s="82" customFormat="1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</row>
    <row r="88" spans="1:16" s="82" customFormat="1">
      <c r="A88" s="84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</row>
    <row r="89" spans="1:16" s="82" customFormat="1">
      <c r="A89" s="84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</row>
    <row r="90" spans="1:16" s="82" customFormat="1">
      <c r="A90" s="84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</row>
    <row r="91" spans="1:16" s="82" customFormat="1">
      <c r="A91" s="84"/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</row>
    <row r="92" spans="1:16" s="82" customFormat="1">
      <c r="A92" s="84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</row>
    <row r="93" spans="1:16" s="82" customFormat="1">
      <c r="A93" s="84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</row>
    <row r="94" spans="1:16" s="82" customFormat="1">
      <c r="A94" s="84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</row>
    <row r="95" spans="1:16" s="82" customFormat="1">
      <c r="A95" s="84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</row>
    <row r="96" spans="1:16" s="82" customFormat="1">
      <c r="A96" s="84"/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</row>
    <row r="97" spans="1:16" s="82" customFormat="1">
      <c r="A97" s="84"/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</row>
    <row r="98" spans="1:16" s="82" customFormat="1">
      <c r="A98" s="84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</row>
    <row r="99" spans="1:16" s="82" customFormat="1">
      <c r="A99" s="84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</row>
    <row r="100" spans="1:16" s="82" customFormat="1">
      <c r="A100" s="84"/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</row>
    <row r="101" spans="1:16" s="82" customFormat="1">
      <c r="A101" s="84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</row>
    <row r="102" spans="1:16" s="82" customFormat="1">
      <c r="A102" s="84"/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</row>
    <row r="103" spans="1:16" s="82" customFormat="1">
      <c r="A103" s="84"/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</row>
    <row r="104" spans="1:16" s="82" customFormat="1">
      <c r="A104" s="84"/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</row>
    <row r="105" spans="1:16" s="82" customFormat="1">
      <c r="A105" s="84"/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</row>
    <row r="106" spans="1:16" s="82" customFormat="1">
      <c r="A106" s="84"/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</row>
    <row r="107" spans="1:16" s="82" customFormat="1">
      <c r="A107" s="84"/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</row>
    <row r="108" spans="1:16" s="82" customFormat="1">
      <c r="A108" s="84"/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</row>
    <row r="109" spans="1:16" s="82" customFormat="1">
      <c r="A109" s="84"/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</row>
    <row r="110" spans="1:16" s="82" customFormat="1">
      <c r="A110" s="84"/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</row>
    <row r="111" spans="1:16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</row>
    <row r="112" spans="1:16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</row>
    <row r="113" spans="1:16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</row>
    <row r="114" spans="1:16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</row>
    <row r="115" spans="1:16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</row>
    <row r="116" spans="1:16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</row>
    <row r="117" spans="1:16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</row>
    <row r="118" spans="1:16">
      <c r="A118" s="69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</row>
    <row r="119" spans="1:16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</row>
    <row r="120" spans="1:16">
      <c r="A120" s="69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</row>
    <row r="121" spans="1:16">
      <c r="A121" s="69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</row>
    <row r="122" spans="1:16">
      <c r="A122" s="69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</row>
    <row r="123" spans="1:16">
      <c r="A123" s="69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</row>
    <row r="124" spans="1:16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</row>
    <row r="125" spans="1:16">
      <c r="A125" s="69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</row>
    <row r="126" spans="1:16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</row>
    <row r="127" spans="1:16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</row>
    <row r="128" spans="1:16">
      <c r="A128" s="69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</row>
    <row r="129" spans="1:16">
      <c r="A129" s="69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</row>
    <row r="130" spans="1:16">
      <c r="A130" s="69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</row>
    <row r="131" spans="1:16">
      <c r="A131" s="69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</row>
    <row r="132" spans="1:16">
      <c r="A132" s="69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</row>
    <row r="133" spans="1:16">
      <c r="A133" s="69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</row>
    <row r="134" spans="1:16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</row>
    <row r="135" spans="1:16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</row>
    <row r="136" spans="1:16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</row>
    <row r="137" spans="1:16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</row>
    <row r="138" spans="1:16">
      <c r="A138" s="69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</row>
    <row r="139" spans="1:16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</row>
    <row r="140" spans="1:16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</row>
    <row r="141" spans="1:16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</row>
    <row r="142" spans="1:16">
      <c r="A142" s="69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</row>
    <row r="143" spans="1:16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</row>
    <row r="144" spans="1:16">
      <c r="A144" s="69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</row>
    <row r="145" spans="1:16">
      <c r="A145" s="69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</row>
    <row r="146" spans="1:16">
      <c r="A146" s="69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</row>
    <row r="147" spans="1:16">
      <c r="A147" s="69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</row>
    <row r="148" spans="1:16">
      <c r="A148" s="69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</row>
    <row r="149" spans="1:16">
      <c r="A149" s="69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</row>
    <row r="150" spans="1:16">
      <c r="A150" s="69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</row>
    <row r="151" spans="1:16">
      <c r="A151" s="69"/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</row>
    <row r="152" spans="1:16">
      <c r="A152" s="69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</row>
    <row r="153" spans="1:16">
      <c r="A153" s="69"/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</row>
    <row r="154" spans="1:16">
      <c r="A154" s="69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</row>
    <row r="155" spans="1:16">
      <c r="A155" s="69"/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</row>
    <row r="156" spans="1:16">
      <c r="A156" s="69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</row>
    <row r="157" spans="1:16">
      <c r="A157" s="69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</row>
    <row r="158" spans="1:16">
      <c r="A158" s="69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</row>
    <row r="159" spans="1:16">
      <c r="A159" s="69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</row>
    <row r="160" spans="1:16">
      <c r="A160" s="69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</row>
    <row r="161" spans="1:16">
      <c r="A161" s="69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</row>
    <row r="162" spans="1:16">
      <c r="A162" s="69"/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</row>
    <row r="163" spans="1:16">
      <c r="A163" s="69"/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</row>
    <row r="164" spans="1:16">
      <c r="A164" s="69"/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</row>
    <row r="165" spans="1:16">
      <c r="A165" s="69"/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</row>
    <row r="166" spans="1:16">
      <c r="A166" s="69"/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</row>
    <row r="167" spans="1:16">
      <c r="A167" s="69"/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</row>
    <row r="168" spans="1:16">
      <c r="A168" s="69"/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</row>
    <row r="169" spans="1:16">
      <c r="A169" s="69"/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</row>
    <row r="170" spans="1:16">
      <c r="A170" s="69"/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</row>
    <row r="171" spans="1:16">
      <c r="A171" s="69"/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</row>
    <row r="172" spans="1:16">
      <c r="A172" s="69"/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</row>
    <row r="173" spans="1:16">
      <c r="A173" s="69"/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</row>
    <row r="174" spans="1:16">
      <c r="A174" s="69"/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</row>
    <row r="175" spans="1:16">
      <c r="A175" s="69"/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</row>
    <row r="176" spans="1:16">
      <c r="A176" s="69"/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</row>
    <row r="177" spans="1:16">
      <c r="A177" s="69"/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</row>
    <row r="178" spans="1:16">
      <c r="A178" s="69"/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</row>
    <row r="179" spans="1:16">
      <c r="A179" s="69"/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</row>
    <row r="180" spans="1:16">
      <c r="A180" s="69"/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</row>
    <row r="181" spans="1:16">
      <c r="A181" s="69"/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</row>
    <row r="182" spans="1:16">
      <c r="A182" s="69"/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</row>
    <row r="183" spans="1:16">
      <c r="A183" s="69"/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</row>
    <row r="184" spans="1:16">
      <c r="A184" s="69"/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</row>
    <row r="185" spans="1:16">
      <c r="A185" s="69"/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</row>
    <row r="186" spans="1:16">
      <c r="A186" s="69"/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</row>
    <row r="187" spans="1:16">
      <c r="A187" s="69"/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</row>
    <row r="188" spans="1:16">
      <c r="A188" s="69"/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</row>
    <row r="189" spans="1:16">
      <c r="A189" s="69"/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</row>
    <row r="190" spans="1:16">
      <c r="A190" s="69"/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</row>
    <row r="191" spans="1:16">
      <c r="A191" s="69"/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</row>
    <row r="192" spans="1:16">
      <c r="A192" s="69"/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</row>
    <row r="193" spans="1:16">
      <c r="A193" s="69"/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</row>
    <row r="194" spans="1:16">
      <c r="A194" s="69"/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</row>
    <row r="195" spans="1:16">
      <c r="A195" s="69"/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</row>
    <row r="196" spans="1:16">
      <c r="A196" s="69"/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</row>
    <row r="197" spans="1:16">
      <c r="A197" s="69"/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</row>
    <row r="198" spans="1:16">
      <c r="A198" s="69"/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</row>
    <row r="199" spans="1:16">
      <c r="A199" s="69"/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</row>
    <row r="200" spans="1:16">
      <c r="A200" s="69"/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</row>
    <row r="201" spans="1:16">
      <c r="A201" s="69"/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</row>
    <row r="202" spans="1:16">
      <c r="A202" s="69"/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</row>
    <row r="203" spans="1:16">
      <c r="A203" s="69"/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</row>
    <row r="204" spans="1:16">
      <c r="A204" s="69"/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</row>
    <row r="205" spans="1:16">
      <c r="A205" s="69"/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</row>
    <row r="206" spans="1:16">
      <c r="A206" s="69"/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</row>
    <row r="207" spans="1:16">
      <c r="A207" s="69"/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</row>
    <row r="208" spans="1:16">
      <c r="A208" s="69"/>
      <c r="B208" s="69"/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</row>
    <row r="209" spans="1:16">
      <c r="A209" s="69"/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</row>
    <row r="210" spans="1:16">
      <c r="A210" s="69"/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</row>
    <row r="211" spans="1:16">
      <c r="A211" s="69"/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</row>
    <row r="212" spans="1:16">
      <c r="A212" s="69"/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</row>
    <row r="213" spans="1:16">
      <c r="A213" s="69"/>
      <c r="B213" s="69"/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</row>
    <row r="214" spans="1:16">
      <c r="A214" s="69"/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</row>
    <row r="215" spans="1:16">
      <c r="A215" s="69"/>
      <c r="B215" s="69"/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</row>
    <row r="216" spans="1:16">
      <c r="A216" s="69"/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</row>
    <row r="217" spans="1:16">
      <c r="A217" s="69"/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</row>
    <row r="218" spans="1:16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</row>
    <row r="219" spans="1:16">
      <c r="A219" s="69"/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</row>
    <row r="220" spans="1:16">
      <c r="A220" s="69"/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</row>
    <row r="221" spans="1:16">
      <c r="A221" s="69"/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</row>
    <row r="222" spans="1:16">
      <c r="A222" s="69"/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</row>
    <row r="223" spans="1:16">
      <c r="A223" s="69"/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</row>
    <row r="224" spans="1:16">
      <c r="A224" s="69"/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</row>
    <row r="225" spans="1:16">
      <c r="A225" s="69"/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</row>
    <row r="226" spans="1:16">
      <c r="A226" s="69"/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</row>
    <row r="227" spans="1:16">
      <c r="A227" s="69"/>
      <c r="B227" s="69"/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</row>
    <row r="228" spans="1:16">
      <c r="A228" s="69"/>
      <c r="B228" s="69"/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</row>
    <row r="229" spans="1:16">
      <c r="A229" s="69"/>
      <c r="B229" s="69"/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</row>
    <row r="230" spans="1:16">
      <c r="A230" s="69"/>
      <c r="B230" s="69"/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</row>
    <row r="231" spans="1:16">
      <c r="A231" s="69"/>
      <c r="B231" s="69"/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</row>
    <row r="232" spans="1:16">
      <c r="A232" s="69"/>
      <c r="B232" s="69"/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</row>
    <row r="233" spans="1:16">
      <c r="A233" s="69"/>
      <c r="B233" s="69"/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</row>
    <row r="234" spans="1:16">
      <c r="A234" s="69"/>
      <c r="B234" s="69"/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</row>
    <row r="235" spans="1:16">
      <c r="A235" s="69"/>
      <c r="B235" s="69"/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</row>
    <row r="236" spans="1:16">
      <c r="A236" s="69"/>
      <c r="B236" s="69"/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</row>
    <row r="237" spans="1:16">
      <c r="A237" s="69"/>
      <c r="B237" s="69"/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</row>
    <row r="238" spans="1:16">
      <c r="A238" s="69"/>
      <c r="B238" s="69"/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</row>
    <row r="239" spans="1:16">
      <c r="A239" s="69"/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</row>
    <row r="240" spans="1:16">
      <c r="A240" s="69"/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</row>
    <row r="241" spans="1:16">
      <c r="A241" s="69"/>
      <c r="B241" s="69"/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</row>
    <row r="242" spans="1:16">
      <c r="A242" s="69"/>
      <c r="B242" s="69"/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</row>
    <row r="243" spans="1:16">
      <c r="A243" s="69"/>
      <c r="B243" s="69"/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</row>
    <row r="244" spans="1:16">
      <c r="A244" s="69"/>
      <c r="B244" s="69"/>
      <c r="C244" s="69"/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</row>
    <row r="245" spans="1:16">
      <c r="A245" s="69"/>
      <c r="B245" s="69"/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</row>
    <row r="246" spans="1:16">
      <c r="A246" s="69"/>
      <c r="B246" s="69"/>
      <c r="C246" s="69"/>
      <c r="D246" s="69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</row>
    <row r="247" spans="1:16">
      <c r="A247" s="69"/>
      <c r="B247" s="69"/>
      <c r="C247" s="69"/>
      <c r="D247" s="69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</row>
    <row r="248" spans="1:16">
      <c r="A248" s="69"/>
      <c r="B248" s="69"/>
      <c r="C248" s="69"/>
      <c r="D248" s="69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</row>
    <row r="249" spans="1:16">
      <c r="A249" s="69"/>
      <c r="B249" s="69"/>
      <c r="C249" s="69"/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</row>
    <row r="250" spans="1:16">
      <c r="A250" s="69"/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</row>
    <row r="251" spans="1:16">
      <c r="A251" s="69"/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</row>
    <row r="252" spans="1:16">
      <c r="A252" s="69"/>
      <c r="B252" s="69"/>
      <c r="C252" s="69"/>
      <c r="D252" s="69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</row>
    <row r="253" spans="1:16">
      <c r="A253" s="69"/>
      <c r="B253" s="69"/>
      <c r="C253" s="69"/>
      <c r="D253" s="69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</row>
    <row r="254" spans="1:16">
      <c r="A254" s="69"/>
      <c r="B254" s="69"/>
      <c r="C254" s="69"/>
      <c r="D254" s="69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</row>
    <row r="255" spans="1:16">
      <c r="A255" s="69"/>
      <c r="B255" s="69"/>
      <c r="C255" s="69"/>
      <c r="D255" s="69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</row>
    <row r="256" spans="1:16">
      <c r="A256" s="69"/>
      <c r="B256" s="69"/>
      <c r="C256" s="69"/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</row>
    <row r="257" spans="1:16">
      <c r="A257" s="69"/>
      <c r="B257" s="69"/>
      <c r="C257" s="69"/>
      <c r="D257" s="69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</row>
    <row r="258" spans="1:16">
      <c r="A258" s="69"/>
      <c r="B258" s="69"/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</row>
    <row r="259" spans="1:16">
      <c r="A259" s="69"/>
      <c r="B259" s="69"/>
      <c r="C259" s="69"/>
      <c r="D259" s="69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</row>
    <row r="260" spans="1:16">
      <c r="A260" s="69"/>
      <c r="B260" s="69"/>
      <c r="C260" s="69"/>
      <c r="D260" s="69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</row>
    <row r="261" spans="1:16">
      <c r="A261" s="69"/>
      <c r="B261" s="69"/>
      <c r="C261" s="69"/>
      <c r="D261" s="69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</row>
    <row r="262" spans="1:16">
      <c r="A262" s="69"/>
      <c r="B262" s="69"/>
      <c r="C262" s="69"/>
      <c r="D262" s="69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69"/>
    </row>
    <row r="263" spans="1:16">
      <c r="A263" s="69"/>
      <c r="B263" s="69"/>
      <c r="C263" s="69"/>
      <c r="D263" s="69"/>
      <c r="E263" s="69"/>
      <c r="F263" s="69"/>
      <c r="G263" s="69"/>
      <c r="H263" s="69"/>
      <c r="I263" s="69"/>
      <c r="J263" s="69"/>
      <c r="K263" s="69"/>
      <c r="L263" s="69"/>
      <c r="M263" s="69"/>
      <c r="N263" s="69"/>
      <c r="O263" s="69"/>
      <c r="P263" s="69"/>
    </row>
    <row r="264" spans="1:16">
      <c r="A264" s="69"/>
      <c r="B264" s="69"/>
      <c r="C264" s="69"/>
      <c r="D264" s="69"/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</row>
    <row r="265" spans="1:16">
      <c r="A265" s="69"/>
      <c r="B265" s="69"/>
      <c r="C265" s="69"/>
      <c r="D265" s="69"/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9"/>
    </row>
    <row r="266" spans="1:16">
      <c r="A266" s="69"/>
      <c r="B266" s="69"/>
      <c r="C266" s="69"/>
      <c r="D266" s="69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</row>
    <row r="267" spans="1:16">
      <c r="A267" s="69"/>
      <c r="B267" s="69"/>
      <c r="C267" s="69"/>
      <c r="D267" s="69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</row>
    <row r="268" spans="1:16">
      <c r="A268" s="69"/>
      <c r="B268" s="69"/>
      <c r="C268" s="69"/>
      <c r="D268" s="69"/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69"/>
    </row>
    <row r="269" spans="1:16">
      <c r="A269" s="69"/>
      <c r="B269" s="69"/>
      <c r="C269" s="69"/>
      <c r="D269" s="69"/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9"/>
    </row>
    <row r="270" spans="1:16">
      <c r="A270" s="69"/>
      <c r="B270" s="69"/>
      <c r="C270" s="69"/>
      <c r="D270" s="69"/>
      <c r="E270" s="69"/>
      <c r="F270" s="69"/>
      <c r="G270" s="69"/>
      <c r="H270" s="69"/>
      <c r="I270" s="69"/>
      <c r="J270" s="69"/>
      <c r="K270" s="69"/>
      <c r="L270" s="69"/>
      <c r="M270" s="69"/>
      <c r="N270" s="69"/>
      <c r="O270" s="69"/>
      <c r="P270" s="69"/>
    </row>
    <row r="271" spans="1:16">
      <c r="A271" s="69"/>
      <c r="B271" s="69"/>
      <c r="C271" s="69"/>
      <c r="D271" s="69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</row>
    <row r="272" spans="1:16">
      <c r="A272" s="69"/>
      <c r="B272" s="69"/>
      <c r="C272" s="69"/>
      <c r="D272" s="69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</row>
    <row r="273" spans="1:16">
      <c r="A273" s="69"/>
      <c r="B273" s="69"/>
      <c r="C273" s="69"/>
      <c r="D273" s="69"/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69"/>
    </row>
    <row r="274" spans="1:16">
      <c r="A274" s="69"/>
      <c r="B274" s="69"/>
      <c r="C274" s="69"/>
      <c r="D274" s="69"/>
      <c r="E274" s="69"/>
      <c r="F274" s="69"/>
      <c r="G274" s="69"/>
      <c r="H274" s="69"/>
      <c r="I274" s="69"/>
      <c r="J274" s="69"/>
      <c r="K274" s="69"/>
      <c r="L274" s="69"/>
      <c r="M274" s="69"/>
      <c r="N274" s="69"/>
      <c r="O274" s="69"/>
      <c r="P274" s="69"/>
    </row>
    <row r="275" spans="1:16">
      <c r="A275" s="69"/>
      <c r="B275" s="69"/>
      <c r="C275" s="69"/>
      <c r="D275" s="69"/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</row>
    <row r="276" spans="1:16">
      <c r="A276" s="69"/>
      <c r="B276" s="69"/>
      <c r="C276" s="69"/>
      <c r="D276" s="69"/>
      <c r="E276" s="69"/>
      <c r="F276" s="69"/>
      <c r="G276" s="69"/>
      <c r="H276" s="69"/>
      <c r="I276" s="69"/>
      <c r="J276" s="69"/>
      <c r="K276" s="69"/>
      <c r="L276" s="69"/>
      <c r="M276" s="69"/>
      <c r="N276" s="69"/>
      <c r="O276" s="69"/>
      <c r="P276" s="69"/>
    </row>
    <row r="277" spans="1:16">
      <c r="A277" s="69"/>
      <c r="B277" s="69"/>
      <c r="C277" s="69"/>
      <c r="D277" s="69"/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</row>
    <row r="278" spans="1:16">
      <c r="A278" s="69"/>
      <c r="B278" s="69"/>
      <c r="C278" s="69"/>
      <c r="D278" s="69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</row>
    <row r="279" spans="1:16">
      <c r="A279" s="69"/>
      <c r="B279" s="69"/>
      <c r="C279" s="69"/>
      <c r="D279" s="69"/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69"/>
    </row>
    <row r="280" spans="1:16">
      <c r="A280" s="69"/>
      <c r="B280" s="69"/>
      <c r="C280" s="69"/>
      <c r="D280" s="69"/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69"/>
    </row>
    <row r="281" spans="1:16">
      <c r="A281" s="69"/>
      <c r="B281" s="69"/>
      <c r="C281" s="69"/>
      <c r="D281" s="69"/>
      <c r="E281" s="69"/>
      <c r="F281" s="69"/>
      <c r="G281" s="69"/>
      <c r="H281" s="69"/>
      <c r="I281" s="69"/>
      <c r="J281" s="69"/>
      <c r="K281" s="69"/>
      <c r="L281" s="69"/>
      <c r="M281" s="69"/>
      <c r="N281" s="69"/>
      <c r="O281" s="69"/>
      <c r="P281" s="69"/>
    </row>
    <row r="282" spans="1:16">
      <c r="A282" s="69"/>
      <c r="B282" s="69"/>
      <c r="C282" s="69"/>
      <c r="D282" s="69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9"/>
    </row>
    <row r="283" spans="1:16">
      <c r="A283" s="69"/>
      <c r="B283" s="69"/>
      <c r="C283" s="69"/>
      <c r="D283" s="69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9"/>
    </row>
    <row r="284" spans="1:16">
      <c r="A284" s="69"/>
      <c r="B284" s="69"/>
      <c r="C284" s="69"/>
      <c r="D284" s="69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9"/>
    </row>
    <row r="285" spans="1:16">
      <c r="A285" s="69"/>
      <c r="B285" s="69"/>
      <c r="C285" s="69"/>
      <c r="D285" s="69"/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9"/>
    </row>
    <row r="286" spans="1:16">
      <c r="A286" s="69"/>
      <c r="B286" s="69"/>
      <c r="C286" s="69"/>
      <c r="D286" s="69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9"/>
    </row>
    <row r="287" spans="1:16">
      <c r="A287" s="69"/>
      <c r="B287" s="69"/>
      <c r="C287" s="69"/>
      <c r="D287" s="69"/>
      <c r="E287" s="69"/>
      <c r="F287" s="69"/>
      <c r="G287" s="69"/>
      <c r="H287" s="69"/>
      <c r="I287" s="69"/>
      <c r="J287" s="69"/>
      <c r="K287" s="69"/>
      <c r="L287" s="69"/>
      <c r="M287" s="69"/>
      <c r="N287" s="69"/>
      <c r="O287" s="69"/>
      <c r="P287" s="69"/>
    </row>
    <row r="288" spans="1:16">
      <c r="A288" s="69"/>
      <c r="B288" s="69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</row>
    <row r="289" spans="1:16">
      <c r="A289" s="69"/>
      <c r="B289" s="69"/>
      <c r="C289" s="69"/>
      <c r="D289" s="69"/>
      <c r="E289" s="69"/>
      <c r="F289" s="69"/>
      <c r="G289" s="69"/>
      <c r="H289" s="69"/>
      <c r="I289" s="69"/>
      <c r="J289" s="69"/>
      <c r="K289" s="69"/>
      <c r="L289" s="69"/>
      <c r="M289" s="69"/>
      <c r="N289" s="69"/>
      <c r="O289" s="69"/>
      <c r="P289" s="69"/>
    </row>
    <row r="290" spans="1:16">
      <c r="A290" s="69"/>
      <c r="B290" s="69"/>
      <c r="C290" s="69"/>
      <c r="D290" s="69"/>
      <c r="E290" s="69"/>
      <c r="F290" s="69"/>
      <c r="G290" s="69"/>
      <c r="H290" s="69"/>
      <c r="I290" s="69"/>
      <c r="J290" s="69"/>
      <c r="K290" s="69"/>
      <c r="L290" s="69"/>
      <c r="M290" s="69"/>
      <c r="N290" s="69"/>
      <c r="O290" s="69"/>
      <c r="P290" s="69"/>
    </row>
    <row r="291" spans="1:16">
      <c r="A291" s="69"/>
      <c r="B291" s="69"/>
      <c r="C291" s="69"/>
      <c r="D291" s="69"/>
      <c r="E291" s="69"/>
      <c r="F291" s="69"/>
      <c r="G291" s="69"/>
      <c r="H291" s="69"/>
      <c r="I291" s="69"/>
      <c r="J291" s="69"/>
      <c r="K291" s="69"/>
      <c r="L291" s="69"/>
      <c r="M291" s="69"/>
      <c r="N291" s="69"/>
      <c r="O291" s="69"/>
      <c r="P291" s="69"/>
    </row>
    <row r="292" spans="1:16">
      <c r="A292" s="69"/>
      <c r="B292" s="69"/>
      <c r="C292" s="69"/>
      <c r="D292" s="69"/>
      <c r="E292" s="69"/>
      <c r="F292" s="69"/>
      <c r="G292" s="69"/>
      <c r="H292" s="69"/>
      <c r="I292" s="69"/>
      <c r="J292" s="69"/>
      <c r="K292" s="69"/>
      <c r="L292" s="69"/>
      <c r="M292" s="69"/>
      <c r="N292" s="69"/>
      <c r="O292" s="69"/>
      <c r="P292" s="69"/>
    </row>
    <row r="293" spans="1:16">
      <c r="A293" s="69"/>
      <c r="B293" s="69"/>
      <c r="C293" s="69"/>
      <c r="D293" s="69"/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9"/>
    </row>
    <row r="294" spans="1:16">
      <c r="A294" s="69"/>
      <c r="B294" s="69"/>
      <c r="C294" s="69"/>
      <c r="D294" s="69"/>
      <c r="E294" s="69"/>
      <c r="F294" s="69"/>
      <c r="G294" s="69"/>
      <c r="H294" s="69"/>
      <c r="I294" s="69"/>
      <c r="J294" s="69"/>
      <c r="K294" s="69"/>
      <c r="L294" s="69"/>
      <c r="M294" s="69"/>
      <c r="N294" s="69"/>
      <c r="O294" s="69"/>
      <c r="P294" s="69"/>
    </row>
    <row r="295" spans="1:16">
      <c r="A295" s="69"/>
      <c r="B295" s="69"/>
      <c r="C295" s="69"/>
      <c r="D295" s="69"/>
      <c r="E295" s="69"/>
      <c r="F295" s="69"/>
      <c r="G295" s="69"/>
      <c r="H295" s="69"/>
      <c r="I295" s="69"/>
      <c r="J295" s="69"/>
      <c r="K295" s="69"/>
      <c r="L295" s="69"/>
      <c r="M295" s="69"/>
      <c r="N295" s="69"/>
      <c r="O295" s="69"/>
      <c r="P295" s="69"/>
    </row>
    <row r="296" spans="1:16">
      <c r="A296" s="69"/>
      <c r="B296" s="69"/>
      <c r="C296" s="69"/>
      <c r="D296" s="69"/>
      <c r="E296" s="69"/>
      <c r="F296" s="69"/>
      <c r="G296" s="69"/>
      <c r="H296" s="69"/>
      <c r="I296" s="69"/>
      <c r="J296" s="69"/>
      <c r="K296" s="69"/>
      <c r="L296" s="69"/>
      <c r="M296" s="69"/>
      <c r="N296" s="69"/>
      <c r="O296" s="69"/>
      <c r="P296" s="69"/>
    </row>
    <row r="297" spans="1:16">
      <c r="A297" s="69"/>
      <c r="B297" s="69"/>
      <c r="C297" s="69"/>
      <c r="D297" s="69"/>
      <c r="E297" s="69"/>
      <c r="F297" s="69"/>
      <c r="G297" s="69"/>
      <c r="H297" s="69"/>
      <c r="I297" s="69"/>
      <c r="J297" s="69"/>
      <c r="K297" s="69"/>
      <c r="L297" s="69"/>
      <c r="M297" s="69"/>
      <c r="N297" s="69"/>
      <c r="O297" s="69"/>
      <c r="P297" s="69"/>
    </row>
    <row r="298" spans="1:16">
      <c r="A298" s="69"/>
      <c r="B298" s="69"/>
      <c r="C298" s="69"/>
      <c r="D298" s="69"/>
      <c r="E298" s="69"/>
      <c r="F298" s="69"/>
      <c r="G298" s="69"/>
      <c r="H298" s="69"/>
      <c r="I298" s="69"/>
      <c r="J298" s="69"/>
      <c r="K298" s="69"/>
      <c r="L298" s="69"/>
      <c r="M298" s="69"/>
      <c r="N298" s="69"/>
      <c r="O298" s="69"/>
      <c r="P298" s="69"/>
    </row>
    <row r="299" spans="1:16">
      <c r="A299" s="69"/>
      <c r="B299" s="69"/>
      <c r="C299" s="69"/>
      <c r="D299" s="69"/>
      <c r="E299" s="69"/>
      <c r="F299" s="69"/>
      <c r="G299" s="69"/>
      <c r="H299" s="69"/>
      <c r="I299" s="69"/>
      <c r="J299" s="69"/>
      <c r="K299" s="69"/>
      <c r="L299" s="69"/>
      <c r="M299" s="69"/>
      <c r="N299" s="69"/>
      <c r="O299" s="69"/>
      <c r="P299" s="69"/>
    </row>
    <row r="300" spans="1:16">
      <c r="A300" s="69"/>
      <c r="B300" s="69"/>
      <c r="C300" s="69"/>
      <c r="D300" s="69"/>
      <c r="E300" s="69"/>
      <c r="F300" s="69"/>
      <c r="G300" s="69"/>
      <c r="H300" s="69"/>
      <c r="I300" s="69"/>
      <c r="J300" s="69"/>
      <c r="K300" s="69"/>
      <c r="L300" s="69"/>
      <c r="M300" s="69"/>
      <c r="N300" s="69"/>
      <c r="O300" s="69"/>
      <c r="P300" s="69"/>
    </row>
    <row r="301" spans="1:16">
      <c r="A301" s="69"/>
      <c r="B301" s="69"/>
      <c r="C301" s="69"/>
      <c r="D301" s="69"/>
      <c r="E301" s="69"/>
      <c r="F301" s="69"/>
      <c r="G301" s="69"/>
      <c r="H301" s="69"/>
      <c r="I301" s="69"/>
      <c r="J301" s="69"/>
      <c r="K301" s="69"/>
      <c r="L301" s="69"/>
      <c r="M301" s="69"/>
      <c r="N301" s="69"/>
      <c r="O301" s="69"/>
      <c r="P301" s="69"/>
    </row>
    <row r="302" spans="1:16">
      <c r="A302" s="69"/>
      <c r="B302" s="69"/>
      <c r="C302" s="69"/>
      <c r="D302" s="69"/>
      <c r="E302" s="69"/>
      <c r="F302" s="69"/>
      <c r="G302" s="69"/>
      <c r="H302" s="69"/>
      <c r="I302" s="69"/>
      <c r="J302" s="69"/>
      <c r="K302" s="69"/>
      <c r="L302" s="69"/>
      <c r="M302" s="69"/>
      <c r="N302" s="69"/>
      <c r="O302" s="69"/>
      <c r="P302" s="69"/>
    </row>
    <row r="303" spans="1:16">
      <c r="A303" s="69"/>
      <c r="B303" s="69"/>
      <c r="C303" s="69"/>
      <c r="D303" s="69"/>
      <c r="E303" s="69"/>
      <c r="F303" s="69"/>
      <c r="G303" s="69"/>
      <c r="H303" s="69"/>
      <c r="I303" s="69"/>
      <c r="J303" s="69"/>
      <c r="K303" s="69"/>
      <c r="L303" s="69"/>
      <c r="M303" s="69"/>
      <c r="N303" s="69"/>
      <c r="O303" s="69"/>
      <c r="P303" s="69"/>
    </row>
    <row r="304" spans="1:16">
      <c r="A304" s="69"/>
      <c r="B304" s="69"/>
      <c r="C304" s="69"/>
      <c r="D304" s="69"/>
      <c r="E304" s="69"/>
      <c r="F304" s="69"/>
      <c r="G304" s="69"/>
      <c r="H304" s="69"/>
      <c r="I304" s="69"/>
      <c r="J304" s="69"/>
      <c r="K304" s="69"/>
      <c r="L304" s="69"/>
      <c r="M304" s="69"/>
      <c r="N304" s="69"/>
      <c r="O304" s="69"/>
      <c r="P304" s="69"/>
    </row>
    <row r="305" spans="1:16">
      <c r="A305" s="69"/>
      <c r="B305" s="69"/>
      <c r="C305" s="69"/>
      <c r="D305" s="69"/>
      <c r="E305" s="69"/>
      <c r="F305" s="69"/>
      <c r="G305" s="69"/>
      <c r="H305" s="69"/>
      <c r="I305" s="69"/>
      <c r="J305" s="69"/>
      <c r="K305" s="69"/>
      <c r="L305" s="69"/>
      <c r="M305" s="69"/>
      <c r="N305" s="69"/>
      <c r="O305" s="69"/>
      <c r="P305" s="69"/>
    </row>
    <row r="306" spans="1:16">
      <c r="A306" s="69"/>
      <c r="B306" s="69"/>
      <c r="C306" s="69"/>
      <c r="D306" s="69"/>
      <c r="E306" s="69"/>
      <c r="F306" s="69"/>
      <c r="G306" s="69"/>
      <c r="H306" s="69"/>
      <c r="I306" s="69"/>
      <c r="J306" s="69"/>
      <c r="K306" s="69"/>
      <c r="L306" s="69"/>
      <c r="M306" s="69"/>
      <c r="N306" s="69"/>
      <c r="O306" s="69"/>
      <c r="P306" s="69"/>
    </row>
    <row r="307" spans="1:16">
      <c r="A307" s="69"/>
      <c r="B307" s="69"/>
      <c r="C307" s="69"/>
      <c r="D307" s="69"/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69"/>
    </row>
    <row r="308" spans="1:16">
      <c r="A308" s="69"/>
      <c r="B308" s="69"/>
      <c r="C308" s="69"/>
      <c r="D308" s="69"/>
      <c r="E308" s="69"/>
      <c r="F308" s="69"/>
      <c r="G308" s="69"/>
      <c r="H308" s="69"/>
      <c r="I308" s="69"/>
      <c r="J308" s="69"/>
      <c r="K308" s="69"/>
      <c r="L308" s="69"/>
      <c r="M308" s="69"/>
      <c r="N308" s="69"/>
      <c r="O308" s="69"/>
      <c r="P308" s="69"/>
    </row>
    <row r="309" spans="1:16">
      <c r="A309" s="69"/>
      <c r="B309" s="69"/>
      <c r="C309" s="69"/>
      <c r="D309" s="69"/>
      <c r="E309" s="69"/>
      <c r="F309" s="69"/>
      <c r="G309" s="69"/>
      <c r="H309" s="69"/>
      <c r="I309" s="69"/>
      <c r="J309" s="69"/>
      <c r="K309" s="69"/>
      <c r="L309" s="69"/>
      <c r="M309" s="69"/>
      <c r="N309" s="69"/>
      <c r="O309" s="69"/>
      <c r="P309" s="69"/>
    </row>
    <row r="310" spans="1:16">
      <c r="A310" s="69"/>
      <c r="B310" s="69"/>
      <c r="C310" s="69"/>
      <c r="D310" s="69"/>
      <c r="E310" s="69"/>
      <c r="F310" s="69"/>
      <c r="G310" s="69"/>
      <c r="H310" s="69"/>
      <c r="I310" s="69"/>
      <c r="J310" s="69"/>
      <c r="K310" s="69"/>
      <c r="L310" s="69"/>
      <c r="M310" s="69"/>
      <c r="N310" s="69"/>
      <c r="O310" s="69"/>
      <c r="P310" s="69"/>
    </row>
    <row r="311" spans="1:16">
      <c r="A311" s="69"/>
      <c r="B311" s="69"/>
      <c r="C311" s="69"/>
      <c r="D311" s="69"/>
      <c r="E311" s="69"/>
      <c r="F311" s="69"/>
      <c r="G311" s="69"/>
      <c r="H311" s="69"/>
      <c r="I311" s="69"/>
      <c r="J311" s="69"/>
      <c r="K311" s="69"/>
      <c r="L311" s="69"/>
      <c r="M311" s="69"/>
      <c r="N311" s="69"/>
      <c r="O311" s="69"/>
      <c r="P311" s="69"/>
    </row>
    <row r="312" spans="1:16">
      <c r="A312" s="69"/>
      <c r="B312" s="69"/>
      <c r="C312" s="69"/>
      <c r="D312" s="69"/>
      <c r="E312" s="69"/>
      <c r="F312" s="69"/>
      <c r="G312" s="69"/>
      <c r="H312" s="69"/>
      <c r="I312" s="69"/>
      <c r="J312" s="69"/>
      <c r="K312" s="69"/>
      <c r="L312" s="69"/>
      <c r="M312" s="69"/>
      <c r="N312" s="69"/>
      <c r="O312" s="69"/>
      <c r="P312" s="69"/>
    </row>
    <row r="313" spans="1:16">
      <c r="A313" s="69"/>
      <c r="B313" s="69"/>
      <c r="C313" s="69"/>
      <c r="D313" s="69"/>
      <c r="E313" s="69"/>
      <c r="F313" s="69"/>
      <c r="G313" s="69"/>
      <c r="H313" s="69"/>
      <c r="I313" s="69"/>
      <c r="J313" s="69"/>
      <c r="K313" s="69"/>
      <c r="L313" s="69"/>
      <c r="M313" s="69"/>
      <c r="N313" s="69"/>
      <c r="O313" s="69"/>
      <c r="P313" s="69"/>
    </row>
    <row r="314" spans="1:16">
      <c r="A314" s="69"/>
      <c r="B314" s="69"/>
      <c r="C314" s="69"/>
      <c r="D314" s="69"/>
      <c r="E314" s="69"/>
      <c r="F314" s="69"/>
      <c r="G314" s="69"/>
      <c r="H314" s="69"/>
      <c r="I314" s="69"/>
      <c r="J314" s="69"/>
      <c r="K314" s="69"/>
      <c r="L314" s="69"/>
      <c r="M314" s="69"/>
      <c r="N314" s="69"/>
      <c r="O314" s="69"/>
      <c r="P314" s="69"/>
    </row>
    <row r="315" spans="1:16">
      <c r="A315" s="69"/>
      <c r="B315" s="69"/>
      <c r="C315" s="69"/>
      <c r="D315" s="69"/>
      <c r="E315" s="69"/>
      <c r="F315" s="69"/>
      <c r="G315" s="69"/>
      <c r="H315" s="69"/>
      <c r="I315" s="69"/>
      <c r="J315" s="69"/>
      <c r="K315" s="69"/>
      <c r="L315" s="69"/>
      <c r="M315" s="69"/>
      <c r="N315" s="69"/>
      <c r="O315" s="69"/>
      <c r="P315" s="69"/>
    </row>
    <row r="316" spans="1:16">
      <c r="A316" s="69"/>
      <c r="B316" s="69"/>
      <c r="C316" s="69"/>
      <c r="D316" s="69"/>
      <c r="E316" s="69"/>
      <c r="F316" s="69"/>
      <c r="G316" s="69"/>
      <c r="H316" s="69"/>
      <c r="I316" s="69"/>
      <c r="J316" s="69"/>
      <c r="K316" s="69"/>
      <c r="L316" s="69"/>
      <c r="M316" s="69"/>
      <c r="N316" s="69"/>
      <c r="O316" s="69"/>
      <c r="P316" s="69"/>
    </row>
    <row r="317" spans="1:16">
      <c r="A317" s="69"/>
      <c r="B317" s="69"/>
      <c r="C317" s="69"/>
      <c r="D317" s="69"/>
      <c r="E317" s="69"/>
      <c r="F317" s="69"/>
      <c r="G317" s="69"/>
      <c r="H317" s="69"/>
      <c r="I317" s="69"/>
      <c r="J317" s="69"/>
      <c r="K317" s="69"/>
      <c r="L317" s="69"/>
      <c r="M317" s="69"/>
      <c r="N317" s="69"/>
      <c r="O317" s="69"/>
      <c r="P317" s="69"/>
    </row>
    <row r="318" spans="1:16">
      <c r="A318" s="69"/>
      <c r="B318" s="69"/>
      <c r="C318" s="69"/>
      <c r="D318" s="69"/>
      <c r="E318" s="69"/>
      <c r="F318" s="69"/>
      <c r="G318" s="69"/>
      <c r="H318" s="69"/>
      <c r="I318" s="69"/>
      <c r="J318" s="69"/>
      <c r="K318" s="69"/>
      <c r="L318" s="69"/>
      <c r="M318" s="69"/>
      <c r="N318" s="69"/>
      <c r="O318" s="69"/>
      <c r="P318" s="69"/>
    </row>
    <row r="319" spans="1:16">
      <c r="A319" s="69"/>
      <c r="B319" s="69"/>
      <c r="C319" s="69"/>
      <c r="D319" s="69"/>
      <c r="E319" s="69"/>
      <c r="F319" s="69"/>
      <c r="G319" s="69"/>
      <c r="H319" s="69"/>
      <c r="I319" s="69"/>
      <c r="J319" s="69"/>
      <c r="K319" s="69"/>
      <c r="L319" s="69"/>
      <c r="M319" s="69"/>
      <c r="N319" s="69"/>
      <c r="O319" s="69"/>
      <c r="P319" s="69"/>
    </row>
    <row r="320" spans="1:16">
      <c r="A320" s="69"/>
      <c r="B320" s="69"/>
      <c r="C320" s="69"/>
      <c r="D320" s="69"/>
      <c r="E320" s="69"/>
      <c r="F320" s="69"/>
      <c r="G320" s="69"/>
      <c r="H320" s="69"/>
      <c r="I320" s="69"/>
      <c r="J320" s="69"/>
      <c r="K320" s="69"/>
      <c r="L320" s="69"/>
      <c r="M320" s="69"/>
      <c r="N320" s="69"/>
      <c r="O320" s="69"/>
      <c r="P320" s="69"/>
    </row>
    <row r="321" spans="1:16">
      <c r="A321" s="69"/>
      <c r="B321" s="69"/>
      <c r="C321" s="69"/>
      <c r="D321" s="69"/>
      <c r="E321" s="69"/>
      <c r="F321" s="69"/>
      <c r="G321" s="69"/>
      <c r="H321" s="69"/>
      <c r="I321" s="69"/>
      <c r="J321" s="69"/>
      <c r="K321" s="69"/>
      <c r="L321" s="69"/>
      <c r="M321" s="69"/>
      <c r="N321" s="69"/>
      <c r="O321" s="69"/>
      <c r="P321" s="69"/>
    </row>
    <row r="322" spans="1:16">
      <c r="A322" s="69"/>
      <c r="B322" s="69"/>
      <c r="C322" s="69"/>
      <c r="D322" s="69"/>
      <c r="E322" s="69"/>
      <c r="F322" s="69"/>
      <c r="G322" s="69"/>
      <c r="H322" s="69"/>
      <c r="I322" s="69"/>
      <c r="J322" s="69"/>
      <c r="K322" s="69"/>
      <c r="L322" s="69"/>
      <c r="M322" s="69"/>
      <c r="N322" s="69"/>
      <c r="O322" s="69"/>
      <c r="P322" s="69"/>
    </row>
    <row r="323" spans="1:16">
      <c r="A323" s="69"/>
      <c r="B323" s="69"/>
      <c r="C323" s="69"/>
      <c r="D323" s="69"/>
      <c r="E323" s="69"/>
      <c r="F323" s="69"/>
      <c r="G323" s="69"/>
      <c r="H323" s="69"/>
      <c r="I323" s="69"/>
      <c r="J323" s="69"/>
      <c r="K323" s="69"/>
      <c r="L323" s="69"/>
      <c r="M323" s="69"/>
      <c r="N323" s="69"/>
      <c r="O323" s="69"/>
      <c r="P323" s="69"/>
    </row>
    <row r="324" spans="1:16">
      <c r="A324" s="69"/>
      <c r="B324" s="69"/>
      <c r="C324" s="69"/>
      <c r="D324" s="69"/>
      <c r="E324" s="69"/>
      <c r="F324" s="69"/>
      <c r="G324" s="69"/>
      <c r="H324" s="69"/>
      <c r="I324" s="69"/>
      <c r="J324" s="69"/>
      <c r="K324" s="69"/>
      <c r="L324" s="69"/>
      <c r="M324" s="69"/>
      <c r="N324" s="69"/>
      <c r="O324" s="69"/>
      <c r="P324" s="69"/>
    </row>
    <row r="325" spans="1:16">
      <c r="A325" s="69"/>
      <c r="B325" s="69"/>
      <c r="C325" s="69"/>
      <c r="D325" s="69"/>
      <c r="E325" s="69"/>
      <c r="F325" s="69"/>
      <c r="G325" s="69"/>
      <c r="H325" s="69"/>
      <c r="I325" s="69"/>
      <c r="J325" s="69"/>
      <c r="K325" s="69"/>
      <c r="L325" s="69"/>
      <c r="M325" s="69"/>
      <c r="N325" s="69"/>
      <c r="O325" s="69"/>
      <c r="P325" s="69"/>
    </row>
    <row r="326" spans="1:16">
      <c r="A326" s="69"/>
      <c r="B326" s="69"/>
      <c r="C326" s="69"/>
      <c r="D326" s="69"/>
      <c r="E326" s="69"/>
      <c r="F326" s="69"/>
      <c r="G326" s="69"/>
      <c r="H326" s="69"/>
      <c r="I326" s="69"/>
      <c r="J326" s="69"/>
      <c r="K326" s="69"/>
      <c r="L326" s="69"/>
      <c r="M326" s="69"/>
      <c r="N326" s="69"/>
      <c r="O326" s="69"/>
      <c r="P326" s="69"/>
    </row>
    <row r="327" spans="1:16">
      <c r="A327" s="69"/>
      <c r="B327" s="69"/>
      <c r="C327" s="69"/>
      <c r="D327" s="69"/>
      <c r="E327" s="69"/>
      <c r="F327" s="69"/>
      <c r="G327" s="69"/>
      <c r="H327" s="69"/>
      <c r="I327" s="69"/>
      <c r="J327" s="69"/>
      <c r="K327" s="69"/>
      <c r="L327" s="69"/>
      <c r="M327" s="69"/>
      <c r="N327" s="69"/>
      <c r="O327" s="69"/>
      <c r="P327" s="69"/>
    </row>
    <row r="328" spans="1:16">
      <c r="A328" s="69"/>
      <c r="B328" s="69"/>
      <c r="C328" s="69"/>
      <c r="D328" s="69"/>
      <c r="E328" s="69"/>
      <c r="F328" s="69"/>
      <c r="G328" s="69"/>
      <c r="H328" s="69"/>
      <c r="I328" s="69"/>
      <c r="J328" s="69"/>
      <c r="K328" s="69"/>
      <c r="L328" s="69"/>
      <c r="M328" s="69"/>
      <c r="N328" s="69"/>
      <c r="O328" s="69"/>
      <c r="P328" s="69"/>
    </row>
    <row r="329" spans="1:16">
      <c r="A329" s="69"/>
      <c r="B329" s="69"/>
      <c r="C329" s="69"/>
      <c r="D329" s="69"/>
      <c r="E329" s="69"/>
      <c r="F329" s="69"/>
      <c r="G329" s="69"/>
      <c r="H329" s="69"/>
      <c r="I329" s="69"/>
      <c r="J329" s="69"/>
      <c r="K329" s="69"/>
      <c r="L329" s="69"/>
      <c r="M329" s="69"/>
      <c r="N329" s="69"/>
      <c r="O329" s="69"/>
      <c r="P329" s="69"/>
    </row>
    <row r="330" spans="1:16">
      <c r="A330" s="69"/>
      <c r="B330" s="69"/>
      <c r="C330" s="69"/>
      <c r="D330" s="69"/>
      <c r="E330" s="69"/>
      <c r="F330" s="69"/>
      <c r="G330" s="69"/>
      <c r="H330" s="69"/>
      <c r="I330" s="69"/>
      <c r="J330" s="69"/>
      <c r="K330" s="69"/>
      <c r="L330" s="69"/>
      <c r="M330" s="69"/>
      <c r="N330" s="69"/>
      <c r="O330" s="69"/>
      <c r="P330" s="69"/>
    </row>
    <row r="331" spans="1:16">
      <c r="A331" s="69"/>
      <c r="B331" s="69"/>
      <c r="C331" s="69"/>
      <c r="D331" s="69"/>
      <c r="E331" s="69"/>
      <c r="F331" s="69"/>
      <c r="G331" s="69"/>
      <c r="H331" s="69"/>
      <c r="I331" s="69"/>
      <c r="J331" s="69"/>
      <c r="K331" s="69"/>
      <c r="L331" s="69"/>
      <c r="M331" s="69"/>
      <c r="N331" s="69"/>
      <c r="O331" s="69"/>
      <c r="P331" s="69"/>
    </row>
    <row r="332" spans="1:16">
      <c r="A332" s="69"/>
      <c r="B332" s="69"/>
      <c r="C332" s="69"/>
      <c r="D332" s="69"/>
      <c r="E332" s="69"/>
      <c r="F332" s="69"/>
      <c r="G332" s="69"/>
      <c r="H332" s="69"/>
      <c r="I332" s="69"/>
      <c r="J332" s="69"/>
      <c r="K332" s="69"/>
      <c r="L332" s="69"/>
      <c r="M332" s="69"/>
      <c r="N332" s="69"/>
      <c r="O332" s="69"/>
      <c r="P332" s="69"/>
    </row>
    <row r="333" spans="1:16">
      <c r="A333" s="69"/>
      <c r="B333" s="69"/>
      <c r="C333" s="69"/>
      <c r="D333" s="69"/>
      <c r="E333" s="69"/>
      <c r="F333" s="69"/>
      <c r="G333" s="69"/>
      <c r="H333" s="69"/>
      <c r="I333" s="69"/>
      <c r="J333" s="69"/>
      <c r="K333" s="69"/>
      <c r="L333" s="69"/>
      <c r="M333" s="69"/>
      <c r="N333" s="69"/>
      <c r="O333" s="69"/>
      <c r="P333" s="69"/>
    </row>
    <row r="334" spans="1:16">
      <c r="A334" s="69"/>
      <c r="B334" s="69"/>
      <c r="C334" s="69"/>
      <c r="D334" s="69"/>
      <c r="E334" s="69"/>
      <c r="F334" s="69"/>
      <c r="G334" s="69"/>
      <c r="H334" s="69"/>
      <c r="I334" s="69"/>
      <c r="J334" s="69"/>
      <c r="K334" s="69"/>
      <c r="L334" s="69"/>
      <c r="M334" s="69"/>
      <c r="N334" s="69"/>
      <c r="O334" s="69"/>
      <c r="P334" s="69"/>
    </row>
    <row r="335" spans="1:16">
      <c r="A335" s="69"/>
      <c r="B335" s="69"/>
      <c r="C335" s="69"/>
      <c r="D335" s="69"/>
      <c r="E335" s="69"/>
      <c r="F335" s="69"/>
      <c r="G335" s="69"/>
      <c r="H335" s="69"/>
      <c r="I335" s="69"/>
      <c r="J335" s="69"/>
      <c r="K335" s="69"/>
      <c r="L335" s="69"/>
      <c r="M335" s="69"/>
      <c r="N335" s="69"/>
      <c r="O335" s="69"/>
      <c r="P335" s="69"/>
    </row>
    <row r="336" spans="1:16">
      <c r="A336" s="69"/>
      <c r="B336" s="69"/>
      <c r="C336" s="69"/>
      <c r="D336" s="69"/>
      <c r="E336" s="69"/>
      <c r="F336" s="69"/>
      <c r="G336" s="69"/>
      <c r="H336" s="69"/>
      <c r="I336" s="69"/>
      <c r="J336" s="69"/>
      <c r="K336" s="69"/>
      <c r="L336" s="69"/>
      <c r="M336" s="69"/>
      <c r="N336" s="69"/>
      <c r="O336" s="69"/>
      <c r="P336" s="69"/>
    </row>
    <row r="337" spans="1:16">
      <c r="A337" s="69"/>
      <c r="B337" s="69"/>
      <c r="C337" s="69"/>
      <c r="D337" s="69"/>
      <c r="E337" s="69"/>
      <c r="F337" s="69"/>
      <c r="G337" s="69"/>
      <c r="H337" s="69"/>
      <c r="I337" s="69"/>
      <c r="J337" s="69"/>
      <c r="K337" s="69"/>
      <c r="L337" s="69"/>
      <c r="M337" s="69"/>
      <c r="N337" s="69"/>
      <c r="O337" s="69"/>
      <c r="P337" s="69"/>
    </row>
    <row r="338" spans="1:16">
      <c r="A338" s="69"/>
      <c r="B338" s="69"/>
      <c r="C338" s="69"/>
      <c r="D338" s="69"/>
      <c r="E338" s="69"/>
      <c r="F338" s="69"/>
      <c r="G338" s="69"/>
      <c r="H338" s="69"/>
      <c r="I338" s="69"/>
      <c r="J338" s="69"/>
      <c r="K338" s="69"/>
      <c r="L338" s="69"/>
      <c r="M338" s="69"/>
      <c r="N338" s="69"/>
      <c r="O338" s="69"/>
      <c r="P338" s="69"/>
    </row>
    <row r="339" spans="1:16">
      <c r="A339" s="69"/>
      <c r="B339" s="69"/>
      <c r="C339" s="69"/>
      <c r="D339" s="69"/>
      <c r="E339" s="69"/>
      <c r="F339" s="69"/>
      <c r="G339" s="69"/>
      <c r="H339" s="69"/>
      <c r="I339" s="69"/>
      <c r="J339" s="69"/>
      <c r="K339" s="69"/>
      <c r="L339" s="69"/>
      <c r="M339" s="69"/>
      <c r="N339" s="69"/>
      <c r="O339" s="69"/>
      <c r="P339" s="69"/>
    </row>
    <row r="340" spans="1:16">
      <c r="A340" s="69"/>
      <c r="B340" s="69"/>
      <c r="C340" s="69"/>
      <c r="D340" s="69"/>
      <c r="E340" s="69"/>
      <c r="F340" s="69"/>
      <c r="G340" s="69"/>
      <c r="H340" s="69"/>
      <c r="I340" s="69"/>
      <c r="J340" s="69"/>
      <c r="K340" s="69"/>
      <c r="L340" s="69"/>
      <c r="M340" s="69"/>
      <c r="N340" s="69"/>
      <c r="O340" s="69"/>
      <c r="P340" s="69"/>
    </row>
    <row r="341" spans="1:16">
      <c r="A341" s="69"/>
      <c r="B341" s="69"/>
      <c r="C341" s="69"/>
      <c r="D341" s="69"/>
      <c r="E341" s="69"/>
      <c r="F341" s="69"/>
      <c r="G341" s="69"/>
      <c r="H341" s="69"/>
      <c r="I341" s="69"/>
      <c r="J341" s="69"/>
      <c r="K341" s="69"/>
      <c r="L341" s="69"/>
      <c r="M341" s="69"/>
      <c r="N341" s="69"/>
      <c r="O341" s="69"/>
      <c r="P341" s="69"/>
    </row>
    <row r="342" spans="1:16">
      <c r="A342" s="69"/>
      <c r="B342" s="69"/>
      <c r="C342" s="69"/>
      <c r="D342" s="69"/>
      <c r="E342" s="69"/>
      <c r="F342" s="69"/>
      <c r="G342" s="69"/>
      <c r="H342" s="69"/>
      <c r="I342" s="69"/>
      <c r="J342" s="69"/>
      <c r="K342" s="69"/>
      <c r="L342" s="69"/>
      <c r="M342" s="69"/>
      <c r="N342" s="69"/>
      <c r="O342" s="69"/>
      <c r="P342" s="69"/>
    </row>
    <row r="343" spans="1:16">
      <c r="A343" s="69"/>
      <c r="B343" s="69"/>
      <c r="C343" s="69"/>
      <c r="D343" s="69"/>
      <c r="E343" s="69"/>
      <c r="F343" s="69"/>
      <c r="G343" s="69"/>
      <c r="H343" s="69"/>
      <c r="I343" s="69"/>
      <c r="J343" s="69"/>
      <c r="K343" s="69"/>
      <c r="L343" s="69"/>
      <c r="M343" s="69"/>
      <c r="N343" s="69"/>
      <c r="O343" s="69"/>
      <c r="P343" s="69"/>
    </row>
    <row r="344" spans="1:16">
      <c r="A344" s="69"/>
      <c r="B344" s="69"/>
      <c r="C344" s="69"/>
      <c r="D344" s="69"/>
      <c r="E344" s="69"/>
      <c r="F344" s="69"/>
      <c r="G344" s="69"/>
      <c r="H344" s="69"/>
      <c r="I344" s="69"/>
      <c r="J344" s="69"/>
      <c r="K344" s="69"/>
      <c r="L344" s="69"/>
      <c r="M344" s="69"/>
      <c r="N344" s="69"/>
      <c r="O344" s="69"/>
      <c r="P344" s="69"/>
    </row>
    <row r="345" spans="1:16">
      <c r="A345" s="69"/>
      <c r="B345" s="69"/>
      <c r="C345" s="69"/>
      <c r="D345" s="69"/>
      <c r="E345" s="69"/>
      <c r="F345" s="69"/>
      <c r="G345" s="69"/>
      <c r="H345" s="69"/>
      <c r="I345" s="69"/>
      <c r="J345" s="69"/>
      <c r="K345" s="69"/>
      <c r="L345" s="69"/>
      <c r="M345" s="69"/>
      <c r="N345" s="69"/>
      <c r="O345" s="69"/>
      <c r="P345" s="69"/>
    </row>
    <row r="346" spans="1:16">
      <c r="A346" s="69"/>
      <c r="B346" s="69"/>
      <c r="C346" s="69"/>
      <c r="D346" s="69"/>
      <c r="E346" s="69"/>
      <c r="F346" s="69"/>
      <c r="G346" s="69"/>
      <c r="H346" s="69"/>
      <c r="I346" s="69"/>
      <c r="J346" s="69"/>
      <c r="K346" s="69"/>
      <c r="L346" s="69"/>
      <c r="M346" s="69"/>
      <c r="N346" s="69"/>
      <c r="O346" s="69"/>
      <c r="P346" s="69"/>
    </row>
    <row r="347" spans="1:16">
      <c r="A347" s="69"/>
      <c r="B347" s="69"/>
      <c r="C347" s="69"/>
      <c r="D347" s="69"/>
      <c r="E347" s="69"/>
      <c r="F347" s="69"/>
      <c r="G347" s="69"/>
      <c r="H347" s="69"/>
      <c r="I347" s="69"/>
      <c r="J347" s="69"/>
      <c r="K347" s="69"/>
      <c r="L347" s="69"/>
      <c r="M347" s="69"/>
      <c r="N347" s="69"/>
      <c r="O347" s="69"/>
      <c r="P347" s="69"/>
    </row>
    <row r="348" spans="1:16">
      <c r="A348" s="69"/>
      <c r="B348" s="69"/>
      <c r="C348" s="69"/>
      <c r="D348" s="69"/>
      <c r="E348" s="69"/>
      <c r="F348" s="69"/>
      <c r="G348" s="69"/>
      <c r="H348" s="69"/>
      <c r="I348" s="69"/>
      <c r="J348" s="69"/>
      <c r="K348" s="69"/>
      <c r="L348" s="69"/>
      <c r="M348" s="69"/>
      <c r="N348" s="69"/>
      <c r="O348" s="69"/>
      <c r="P348" s="69"/>
    </row>
    <row r="349" spans="1:16">
      <c r="A349" s="69"/>
      <c r="B349" s="69"/>
      <c r="C349" s="69"/>
      <c r="D349" s="69"/>
      <c r="E349" s="69"/>
      <c r="F349" s="69"/>
      <c r="G349" s="69"/>
      <c r="H349" s="69"/>
      <c r="I349" s="69"/>
      <c r="J349" s="69"/>
      <c r="K349" s="69"/>
      <c r="L349" s="69"/>
      <c r="M349" s="69"/>
      <c r="N349" s="69"/>
      <c r="O349" s="69"/>
      <c r="P349" s="69"/>
    </row>
    <row r="350" spans="1:16">
      <c r="A350" s="69"/>
      <c r="B350" s="69"/>
      <c r="C350" s="69"/>
      <c r="D350" s="69"/>
      <c r="E350" s="69"/>
      <c r="F350" s="69"/>
      <c r="G350" s="69"/>
      <c r="H350" s="69"/>
      <c r="I350" s="69"/>
      <c r="J350" s="69"/>
      <c r="K350" s="69"/>
      <c r="L350" s="69"/>
      <c r="M350" s="69"/>
      <c r="N350" s="69"/>
      <c r="O350" s="69"/>
      <c r="P350" s="69"/>
    </row>
    <row r="351" spans="1:16">
      <c r="A351" s="69"/>
      <c r="B351" s="69"/>
      <c r="C351" s="69"/>
      <c r="D351" s="69"/>
      <c r="E351" s="69"/>
      <c r="F351" s="69"/>
      <c r="G351" s="69"/>
      <c r="H351" s="69"/>
      <c r="I351" s="69"/>
      <c r="J351" s="69"/>
      <c r="K351" s="69"/>
      <c r="L351" s="69"/>
      <c r="M351" s="69"/>
      <c r="N351" s="69"/>
      <c r="O351" s="69"/>
      <c r="P351" s="69"/>
    </row>
    <row r="352" spans="1:16">
      <c r="A352" s="69"/>
      <c r="B352" s="69"/>
      <c r="C352" s="69"/>
      <c r="D352" s="69"/>
      <c r="E352" s="69"/>
      <c r="F352" s="69"/>
      <c r="G352" s="69"/>
      <c r="H352" s="69"/>
      <c r="I352" s="69"/>
      <c r="J352" s="69"/>
      <c r="K352" s="69"/>
      <c r="L352" s="69"/>
      <c r="M352" s="69"/>
      <c r="N352" s="69"/>
      <c r="O352" s="69"/>
      <c r="P352" s="69"/>
    </row>
    <row r="353" spans="1:16">
      <c r="A353" s="69"/>
      <c r="B353" s="69"/>
      <c r="C353" s="69"/>
      <c r="D353" s="69"/>
      <c r="E353" s="69"/>
      <c r="F353" s="69"/>
      <c r="G353" s="69"/>
      <c r="H353" s="69"/>
      <c r="I353" s="69"/>
      <c r="J353" s="69"/>
      <c r="K353" s="69"/>
      <c r="L353" s="69"/>
      <c r="M353" s="69"/>
      <c r="N353" s="69"/>
      <c r="O353" s="69"/>
      <c r="P353" s="69"/>
    </row>
    <row r="354" spans="1:16">
      <c r="A354" s="69"/>
      <c r="B354" s="69"/>
      <c r="C354" s="69"/>
      <c r="D354" s="69"/>
      <c r="E354" s="69"/>
      <c r="F354" s="69"/>
      <c r="G354" s="69"/>
      <c r="H354" s="69"/>
      <c r="I354" s="69"/>
      <c r="J354" s="69"/>
      <c r="K354" s="69"/>
      <c r="L354" s="69"/>
      <c r="M354" s="69"/>
      <c r="N354" s="69"/>
      <c r="O354" s="69"/>
      <c r="P354" s="69"/>
    </row>
    <row r="355" spans="1:16">
      <c r="A355" s="69"/>
      <c r="B355" s="69"/>
      <c r="C355" s="69"/>
      <c r="D355" s="69"/>
      <c r="E355" s="69"/>
      <c r="F355" s="69"/>
      <c r="G355" s="69"/>
      <c r="H355" s="69"/>
      <c r="I355" s="69"/>
      <c r="J355" s="69"/>
      <c r="K355" s="69"/>
      <c r="L355" s="69"/>
      <c r="M355" s="69"/>
      <c r="N355" s="69"/>
      <c r="O355" s="69"/>
      <c r="P355" s="69"/>
    </row>
    <row r="356" spans="1:16">
      <c r="A356" s="69"/>
      <c r="B356" s="69"/>
      <c r="C356" s="69"/>
      <c r="D356" s="69"/>
      <c r="E356" s="69"/>
      <c r="F356" s="69"/>
      <c r="G356" s="69"/>
      <c r="H356" s="69"/>
      <c r="I356" s="69"/>
      <c r="J356" s="69"/>
      <c r="K356" s="69"/>
      <c r="L356" s="69"/>
      <c r="M356" s="69"/>
      <c r="N356" s="69"/>
      <c r="O356" s="69"/>
      <c r="P356" s="69"/>
    </row>
    <row r="357" spans="1:16">
      <c r="A357" s="69"/>
      <c r="B357" s="69"/>
      <c r="C357" s="69"/>
      <c r="D357" s="69"/>
      <c r="E357" s="69"/>
      <c r="F357" s="69"/>
      <c r="G357" s="69"/>
      <c r="H357" s="69"/>
      <c r="I357" s="69"/>
      <c r="J357" s="69"/>
      <c r="K357" s="69"/>
      <c r="L357" s="69"/>
      <c r="M357" s="69"/>
      <c r="N357" s="69"/>
      <c r="O357" s="69"/>
      <c r="P357" s="69"/>
    </row>
    <row r="358" spans="1:16">
      <c r="A358" s="69"/>
      <c r="B358" s="69"/>
      <c r="C358" s="69"/>
      <c r="D358" s="69"/>
      <c r="E358" s="69"/>
      <c r="F358" s="69"/>
      <c r="G358" s="69"/>
      <c r="H358" s="69"/>
      <c r="I358" s="69"/>
      <c r="J358" s="69"/>
      <c r="K358" s="69"/>
      <c r="L358" s="69"/>
      <c r="M358" s="69"/>
      <c r="N358" s="69"/>
      <c r="O358" s="69"/>
      <c r="P358" s="69"/>
    </row>
    <row r="359" spans="1:16">
      <c r="A359" s="69"/>
      <c r="B359" s="69"/>
      <c r="C359" s="69"/>
      <c r="D359" s="69"/>
      <c r="E359" s="69"/>
      <c r="F359" s="69"/>
      <c r="G359" s="69"/>
      <c r="H359" s="69"/>
      <c r="I359" s="69"/>
      <c r="J359" s="69"/>
      <c r="K359" s="69"/>
      <c r="L359" s="69"/>
      <c r="M359" s="69"/>
      <c r="N359" s="69"/>
      <c r="O359" s="69"/>
      <c r="P359" s="69"/>
    </row>
    <row r="360" spans="1:16">
      <c r="A360" s="69"/>
      <c r="B360" s="69"/>
      <c r="C360" s="69"/>
      <c r="D360" s="69"/>
      <c r="E360" s="69"/>
      <c r="F360" s="69"/>
      <c r="G360" s="69"/>
      <c r="H360" s="69"/>
      <c r="I360" s="69"/>
      <c r="J360" s="69"/>
      <c r="K360" s="69"/>
      <c r="L360" s="69"/>
      <c r="M360" s="69"/>
      <c r="N360" s="69"/>
      <c r="O360" s="69"/>
      <c r="P360" s="69"/>
    </row>
    <row r="361" spans="1:16">
      <c r="A361" s="69"/>
      <c r="B361" s="69"/>
      <c r="C361" s="69"/>
      <c r="D361" s="69"/>
      <c r="E361" s="69"/>
      <c r="F361" s="69"/>
      <c r="G361" s="69"/>
      <c r="H361" s="69"/>
      <c r="I361" s="69"/>
      <c r="J361" s="69"/>
      <c r="K361" s="69"/>
      <c r="L361" s="69"/>
      <c r="M361" s="69"/>
      <c r="N361" s="69"/>
      <c r="O361" s="69"/>
      <c r="P361" s="69"/>
    </row>
    <row r="362" spans="1:16">
      <c r="A362" s="69"/>
      <c r="B362" s="69"/>
      <c r="C362" s="69"/>
      <c r="D362" s="69"/>
      <c r="E362" s="69"/>
      <c r="F362" s="69"/>
      <c r="G362" s="69"/>
      <c r="H362" s="69"/>
      <c r="I362" s="69"/>
      <c r="J362" s="69"/>
      <c r="K362" s="69"/>
      <c r="L362" s="69"/>
      <c r="M362" s="69"/>
      <c r="N362" s="69"/>
      <c r="O362" s="69"/>
      <c r="P362" s="69"/>
    </row>
    <row r="363" spans="1:16">
      <c r="A363" s="69"/>
      <c r="B363" s="69"/>
      <c r="C363" s="69"/>
      <c r="D363" s="69"/>
      <c r="E363" s="69"/>
      <c r="F363" s="69"/>
      <c r="G363" s="69"/>
      <c r="H363" s="69"/>
      <c r="I363" s="69"/>
      <c r="J363" s="69"/>
      <c r="K363" s="69"/>
      <c r="L363" s="69"/>
      <c r="M363" s="69"/>
      <c r="N363" s="69"/>
      <c r="O363" s="69"/>
      <c r="P363" s="69"/>
    </row>
    <row r="364" spans="1:16">
      <c r="A364" s="69"/>
      <c r="B364" s="69"/>
      <c r="C364" s="69"/>
      <c r="D364" s="69"/>
      <c r="E364" s="69"/>
      <c r="F364" s="69"/>
      <c r="G364" s="69"/>
      <c r="H364" s="69"/>
      <c r="I364" s="69"/>
      <c r="J364" s="69"/>
      <c r="K364" s="69"/>
      <c r="L364" s="69"/>
      <c r="M364" s="69"/>
      <c r="N364" s="69"/>
      <c r="O364" s="69"/>
      <c r="P364" s="69"/>
    </row>
    <row r="365" spans="1:16">
      <c r="A365" s="69"/>
      <c r="B365" s="69"/>
      <c r="C365" s="69"/>
      <c r="D365" s="69"/>
      <c r="E365" s="69"/>
      <c r="F365" s="69"/>
      <c r="G365" s="69"/>
      <c r="H365" s="69"/>
      <c r="I365" s="69"/>
      <c r="J365" s="69"/>
      <c r="K365" s="69"/>
      <c r="L365" s="69"/>
      <c r="M365" s="69"/>
      <c r="N365" s="69"/>
      <c r="O365" s="69"/>
      <c r="P365" s="69"/>
    </row>
    <row r="366" spans="1:16">
      <c r="A366" s="69"/>
      <c r="B366" s="69"/>
      <c r="C366" s="69"/>
      <c r="D366" s="69"/>
      <c r="E366" s="69"/>
      <c r="F366" s="69"/>
      <c r="G366" s="69"/>
      <c r="H366" s="69"/>
      <c r="I366" s="69"/>
      <c r="J366" s="69"/>
      <c r="K366" s="69"/>
      <c r="L366" s="69"/>
      <c r="M366" s="69"/>
      <c r="N366" s="69"/>
      <c r="O366" s="69"/>
      <c r="P366" s="69"/>
    </row>
    <row r="367" spans="1:16">
      <c r="A367" s="69"/>
      <c r="B367" s="69"/>
      <c r="C367" s="69"/>
      <c r="D367" s="69"/>
      <c r="E367" s="69"/>
      <c r="F367" s="69"/>
      <c r="G367" s="69"/>
      <c r="H367" s="69"/>
      <c r="I367" s="69"/>
      <c r="J367" s="69"/>
      <c r="K367" s="69"/>
      <c r="L367" s="69"/>
      <c r="M367" s="69"/>
      <c r="N367" s="69"/>
      <c r="O367" s="69"/>
      <c r="P367" s="69"/>
    </row>
    <row r="368" spans="1:16">
      <c r="A368" s="69"/>
      <c r="B368" s="69"/>
      <c r="C368" s="69"/>
      <c r="D368" s="69"/>
      <c r="E368" s="69"/>
      <c r="F368" s="69"/>
      <c r="G368" s="69"/>
      <c r="H368" s="69"/>
      <c r="I368" s="69"/>
      <c r="J368" s="69"/>
      <c r="K368" s="69"/>
      <c r="L368" s="69"/>
      <c r="M368" s="69"/>
      <c r="N368" s="69"/>
      <c r="O368" s="69"/>
      <c r="P368" s="69"/>
    </row>
    <row r="369" spans="1:16">
      <c r="A369" s="69"/>
      <c r="B369" s="69"/>
      <c r="C369" s="69"/>
      <c r="D369" s="69"/>
      <c r="E369" s="69"/>
      <c r="F369" s="69"/>
      <c r="G369" s="69"/>
      <c r="H369" s="69"/>
      <c r="I369" s="69"/>
      <c r="J369" s="69"/>
      <c r="K369" s="69"/>
      <c r="L369" s="69"/>
      <c r="M369" s="69"/>
      <c r="N369" s="69"/>
      <c r="O369" s="69"/>
      <c r="P369" s="69"/>
    </row>
    <row r="370" spans="1:16">
      <c r="A370" s="69"/>
      <c r="B370" s="69"/>
      <c r="C370" s="69"/>
      <c r="D370" s="69"/>
      <c r="E370" s="69"/>
      <c r="F370" s="69"/>
      <c r="G370" s="69"/>
      <c r="H370" s="69"/>
      <c r="I370" s="69"/>
      <c r="J370" s="69"/>
      <c r="K370" s="69"/>
      <c r="L370" s="69"/>
      <c r="M370" s="69"/>
      <c r="N370" s="69"/>
      <c r="O370" s="69"/>
      <c r="P370" s="69"/>
    </row>
    <row r="371" spans="1:16">
      <c r="A371" s="69"/>
      <c r="B371" s="69"/>
      <c r="C371" s="69"/>
      <c r="D371" s="69"/>
      <c r="E371" s="69"/>
      <c r="F371" s="69"/>
      <c r="G371" s="69"/>
      <c r="H371" s="69"/>
      <c r="I371" s="69"/>
      <c r="J371" s="69"/>
      <c r="K371" s="69"/>
      <c r="L371" s="69"/>
      <c r="M371" s="69"/>
      <c r="N371" s="69"/>
      <c r="O371" s="69"/>
      <c r="P371" s="69"/>
    </row>
    <row r="372" spans="1:16">
      <c r="A372" s="69"/>
      <c r="B372" s="69"/>
      <c r="C372" s="69"/>
      <c r="D372" s="69"/>
      <c r="E372" s="69"/>
      <c r="F372" s="69"/>
      <c r="G372" s="69"/>
      <c r="H372" s="69"/>
      <c r="I372" s="69"/>
      <c r="J372" s="69"/>
      <c r="K372" s="69"/>
      <c r="L372" s="69"/>
      <c r="M372" s="69"/>
      <c r="N372" s="69"/>
      <c r="O372" s="69"/>
      <c r="P372" s="69"/>
    </row>
    <row r="373" spans="1:16">
      <c r="A373" s="69"/>
      <c r="B373" s="69"/>
      <c r="C373" s="69"/>
      <c r="D373" s="69"/>
      <c r="E373" s="69"/>
      <c r="F373" s="69"/>
      <c r="G373" s="69"/>
      <c r="H373" s="69"/>
      <c r="I373" s="69"/>
      <c r="J373" s="69"/>
      <c r="K373" s="69"/>
      <c r="L373" s="69"/>
      <c r="M373" s="69"/>
      <c r="N373" s="69"/>
      <c r="O373" s="69"/>
      <c r="P373" s="69"/>
    </row>
    <row r="374" spans="1:16">
      <c r="A374" s="69"/>
      <c r="B374" s="69"/>
      <c r="C374" s="69"/>
      <c r="D374" s="69"/>
      <c r="E374" s="69"/>
      <c r="F374" s="69"/>
      <c r="G374" s="69"/>
      <c r="H374" s="69"/>
      <c r="I374" s="69"/>
      <c r="J374" s="69"/>
      <c r="K374" s="69"/>
      <c r="L374" s="69"/>
      <c r="M374" s="69"/>
      <c r="N374" s="69"/>
      <c r="O374" s="69"/>
      <c r="P374" s="69"/>
    </row>
    <row r="375" spans="1:16">
      <c r="A375" s="69"/>
      <c r="B375" s="69"/>
      <c r="C375" s="69"/>
      <c r="D375" s="69"/>
      <c r="E375" s="69"/>
      <c r="F375" s="69"/>
      <c r="G375" s="69"/>
      <c r="H375" s="69"/>
      <c r="I375" s="69"/>
      <c r="J375" s="69"/>
      <c r="K375" s="69"/>
      <c r="L375" s="69"/>
      <c r="M375" s="69"/>
      <c r="N375" s="69"/>
      <c r="O375" s="69"/>
      <c r="P375" s="69"/>
    </row>
    <row r="376" spans="1:16">
      <c r="A376" s="69"/>
      <c r="B376" s="69"/>
      <c r="C376" s="69"/>
      <c r="D376" s="69"/>
      <c r="E376" s="69"/>
      <c r="F376" s="69"/>
      <c r="G376" s="69"/>
      <c r="H376" s="69"/>
      <c r="I376" s="69"/>
      <c r="J376" s="69"/>
      <c r="K376" s="69"/>
      <c r="L376" s="69"/>
      <c r="M376" s="69"/>
      <c r="N376" s="69"/>
      <c r="O376" s="69"/>
      <c r="P376" s="69"/>
    </row>
    <row r="377" spans="1:16">
      <c r="A377" s="69"/>
      <c r="B377" s="69"/>
      <c r="C377" s="69"/>
      <c r="D377" s="69"/>
      <c r="E377" s="69"/>
      <c r="F377" s="69"/>
      <c r="G377" s="69"/>
      <c r="H377" s="69"/>
      <c r="I377" s="69"/>
      <c r="J377" s="69"/>
      <c r="K377" s="69"/>
      <c r="L377" s="69"/>
      <c r="M377" s="69"/>
      <c r="N377" s="69"/>
      <c r="O377" s="69"/>
      <c r="P377" s="69"/>
    </row>
    <row r="378" spans="1:16">
      <c r="A378" s="69"/>
      <c r="B378" s="69"/>
      <c r="C378" s="69"/>
      <c r="D378" s="69"/>
      <c r="E378" s="69"/>
      <c r="F378" s="69"/>
      <c r="G378" s="69"/>
      <c r="H378" s="69"/>
      <c r="I378" s="69"/>
      <c r="J378" s="69"/>
      <c r="K378" s="69"/>
      <c r="L378" s="69"/>
      <c r="M378" s="69"/>
      <c r="N378" s="69"/>
      <c r="O378" s="69"/>
      <c r="P378" s="69"/>
    </row>
    <row r="379" spans="1:16">
      <c r="A379" s="69"/>
      <c r="B379" s="69"/>
      <c r="C379" s="69"/>
      <c r="D379" s="69"/>
      <c r="E379" s="69"/>
      <c r="F379" s="69"/>
      <c r="G379" s="69"/>
      <c r="H379" s="69"/>
      <c r="I379" s="69"/>
      <c r="J379" s="69"/>
      <c r="K379" s="69"/>
      <c r="L379" s="69"/>
      <c r="M379" s="69"/>
      <c r="N379" s="69"/>
      <c r="O379" s="69"/>
      <c r="P379" s="69"/>
    </row>
    <row r="380" spans="1:16">
      <c r="A380" s="69"/>
      <c r="B380" s="69"/>
      <c r="C380" s="69"/>
      <c r="D380" s="69"/>
      <c r="E380" s="69"/>
      <c r="F380" s="69"/>
      <c r="G380" s="69"/>
      <c r="H380" s="69"/>
      <c r="I380" s="69"/>
      <c r="J380" s="69"/>
      <c r="K380" s="69"/>
      <c r="L380" s="69"/>
      <c r="M380" s="69"/>
      <c r="N380" s="69"/>
      <c r="O380" s="69"/>
      <c r="P380" s="69"/>
    </row>
    <row r="381" spans="1:16">
      <c r="A381" s="69"/>
      <c r="B381" s="69"/>
      <c r="C381" s="69"/>
      <c r="D381" s="69"/>
      <c r="E381" s="69"/>
      <c r="F381" s="69"/>
      <c r="G381" s="69"/>
      <c r="H381" s="69"/>
      <c r="I381" s="69"/>
      <c r="J381" s="69"/>
      <c r="K381" s="69"/>
      <c r="L381" s="69"/>
      <c r="M381" s="69"/>
      <c r="N381" s="69"/>
      <c r="O381" s="69"/>
      <c r="P381" s="69"/>
    </row>
    <row r="382" spans="1:16">
      <c r="A382" s="69"/>
      <c r="B382" s="69"/>
      <c r="C382" s="69"/>
      <c r="D382" s="69"/>
      <c r="E382" s="69"/>
      <c r="F382" s="69"/>
      <c r="G382" s="69"/>
      <c r="H382" s="69"/>
      <c r="I382" s="69"/>
      <c r="J382" s="69"/>
      <c r="K382" s="69"/>
      <c r="L382" s="69"/>
      <c r="M382" s="69"/>
      <c r="N382" s="69"/>
      <c r="O382" s="69"/>
      <c r="P382" s="69"/>
    </row>
    <row r="383" spans="1:16">
      <c r="A383" s="69"/>
      <c r="B383" s="69"/>
      <c r="C383" s="69"/>
      <c r="D383" s="69"/>
      <c r="E383" s="69"/>
      <c r="F383" s="69"/>
      <c r="G383" s="69"/>
      <c r="H383" s="69"/>
      <c r="I383" s="69"/>
      <c r="J383" s="69"/>
      <c r="K383" s="69"/>
      <c r="L383" s="69"/>
      <c r="M383" s="69"/>
      <c r="N383" s="69"/>
      <c r="O383" s="69"/>
      <c r="P383" s="69"/>
    </row>
    <row r="384" spans="1:16">
      <c r="A384" s="69"/>
      <c r="B384" s="69"/>
      <c r="C384" s="69"/>
      <c r="D384" s="69"/>
      <c r="E384" s="69"/>
      <c r="F384" s="69"/>
      <c r="G384" s="69"/>
      <c r="H384" s="69"/>
      <c r="I384" s="69"/>
      <c r="J384" s="69"/>
      <c r="K384" s="69"/>
      <c r="L384" s="69"/>
      <c r="M384" s="69"/>
      <c r="N384" s="69"/>
      <c r="O384" s="69"/>
      <c r="P384" s="69"/>
    </row>
    <row r="385" spans="1:16">
      <c r="A385" s="69"/>
      <c r="B385" s="69"/>
      <c r="C385" s="69"/>
      <c r="D385" s="69"/>
      <c r="E385" s="69"/>
      <c r="F385" s="69"/>
      <c r="G385" s="69"/>
      <c r="H385" s="69"/>
      <c r="I385" s="69"/>
      <c r="J385" s="69"/>
      <c r="K385" s="69"/>
      <c r="L385" s="69"/>
      <c r="M385" s="69"/>
      <c r="N385" s="69"/>
      <c r="O385" s="69"/>
      <c r="P385" s="69"/>
    </row>
    <row r="386" spans="1:16">
      <c r="A386" s="69"/>
      <c r="B386" s="69"/>
      <c r="C386" s="69"/>
      <c r="D386" s="69"/>
      <c r="E386" s="69"/>
      <c r="F386" s="69"/>
      <c r="G386" s="69"/>
      <c r="H386" s="69"/>
      <c r="I386" s="69"/>
      <c r="J386" s="69"/>
      <c r="K386" s="69"/>
      <c r="L386" s="69"/>
      <c r="M386" s="69"/>
      <c r="N386" s="69"/>
      <c r="O386" s="69"/>
      <c r="P386" s="69"/>
    </row>
    <row r="387" spans="1:16">
      <c r="A387" s="69"/>
      <c r="B387" s="69"/>
      <c r="C387" s="69"/>
      <c r="D387" s="69"/>
      <c r="E387" s="69"/>
      <c r="F387" s="69"/>
      <c r="G387" s="69"/>
      <c r="H387" s="69"/>
      <c r="I387" s="69"/>
      <c r="J387" s="69"/>
      <c r="K387" s="69"/>
      <c r="L387" s="69"/>
      <c r="M387" s="69"/>
      <c r="N387" s="69"/>
      <c r="O387" s="69"/>
      <c r="P387" s="69"/>
    </row>
    <row r="388" spans="1:16">
      <c r="A388" s="69"/>
      <c r="B388" s="69"/>
      <c r="C388" s="69"/>
      <c r="D388" s="69"/>
      <c r="E388" s="69"/>
      <c r="F388" s="69"/>
      <c r="G388" s="69"/>
      <c r="H388" s="69"/>
      <c r="I388" s="69"/>
      <c r="J388" s="69"/>
      <c r="K388" s="69"/>
      <c r="L388" s="69"/>
      <c r="M388" s="69"/>
      <c r="N388" s="69"/>
      <c r="O388" s="69"/>
      <c r="P388" s="69"/>
    </row>
    <row r="389" spans="1:16">
      <c r="A389" s="69"/>
      <c r="B389" s="69"/>
      <c r="C389" s="69"/>
      <c r="D389" s="69"/>
      <c r="E389" s="69"/>
      <c r="F389" s="69"/>
      <c r="G389" s="69"/>
      <c r="H389" s="69"/>
      <c r="I389" s="69"/>
      <c r="J389" s="69"/>
      <c r="K389" s="69"/>
      <c r="L389" s="69"/>
      <c r="M389" s="69"/>
      <c r="N389" s="69"/>
      <c r="O389" s="69"/>
      <c r="P389" s="69"/>
    </row>
    <row r="390" spans="1:16">
      <c r="A390" s="69"/>
      <c r="B390" s="69"/>
      <c r="C390" s="69"/>
      <c r="D390" s="69"/>
      <c r="E390" s="69"/>
      <c r="F390" s="69"/>
      <c r="G390" s="69"/>
      <c r="H390" s="69"/>
      <c r="I390" s="69"/>
      <c r="J390" s="69"/>
      <c r="K390" s="69"/>
      <c r="L390" s="69"/>
      <c r="M390" s="69"/>
      <c r="N390" s="69"/>
      <c r="O390" s="69"/>
      <c r="P390" s="69"/>
    </row>
    <row r="391" spans="1:16">
      <c r="A391" s="69"/>
      <c r="B391" s="69"/>
      <c r="C391" s="69"/>
      <c r="D391" s="69"/>
      <c r="E391" s="69"/>
      <c r="F391" s="69"/>
      <c r="G391" s="69"/>
      <c r="H391" s="69"/>
      <c r="I391" s="69"/>
      <c r="J391" s="69"/>
      <c r="K391" s="69"/>
      <c r="L391" s="69"/>
      <c r="M391" s="69"/>
      <c r="N391" s="69"/>
      <c r="O391" s="69"/>
      <c r="P391" s="69"/>
    </row>
    <row r="392" spans="1:16">
      <c r="A392" s="69"/>
      <c r="B392" s="69"/>
      <c r="C392" s="69"/>
      <c r="D392" s="69"/>
      <c r="E392" s="69"/>
      <c r="F392" s="69"/>
      <c r="G392" s="69"/>
      <c r="H392" s="69"/>
      <c r="I392" s="69"/>
      <c r="J392" s="69"/>
      <c r="K392" s="69"/>
      <c r="L392" s="69"/>
      <c r="M392" s="69"/>
      <c r="N392" s="69"/>
      <c r="O392" s="69"/>
      <c r="P392" s="69"/>
    </row>
    <row r="393" spans="1:16">
      <c r="A393" s="69"/>
      <c r="B393" s="69"/>
      <c r="C393" s="69"/>
      <c r="D393" s="69"/>
      <c r="E393" s="69"/>
      <c r="F393" s="69"/>
      <c r="G393" s="69"/>
      <c r="H393" s="69"/>
      <c r="I393" s="69"/>
      <c r="J393" s="69"/>
      <c r="K393" s="69"/>
      <c r="L393" s="69"/>
      <c r="M393" s="69"/>
      <c r="N393" s="69"/>
      <c r="O393" s="69"/>
      <c r="P393" s="69"/>
    </row>
    <row r="394" spans="1:16">
      <c r="A394" s="69"/>
      <c r="B394" s="69"/>
      <c r="C394" s="69"/>
      <c r="D394" s="69"/>
      <c r="E394" s="69"/>
      <c r="F394" s="69"/>
      <c r="G394" s="69"/>
      <c r="H394" s="69"/>
      <c r="I394" s="69"/>
      <c r="J394" s="69"/>
      <c r="K394" s="69"/>
      <c r="L394" s="69"/>
      <c r="M394" s="69"/>
      <c r="N394" s="69"/>
      <c r="O394" s="69"/>
      <c r="P394" s="69"/>
    </row>
    <row r="395" spans="1:16">
      <c r="A395" s="69"/>
      <c r="B395" s="69"/>
      <c r="C395" s="69"/>
      <c r="D395" s="69"/>
      <c r="E395" s="69"/>
      <c r="F395" s="69"/>
      <c r="G395" s="69"/>
      <c r="H395" s="69"/>
      <c r="I395" s="69"/>
      <c r="J395" s="69"/>
      <c r="K395" s="69"/>
      <c r="L395" s="69"/>
      <c r="M395" s="69"/>
      <c r="N395" s="69"/>
      <c r="O395" s="69"/>
      <c r="P395" s="69"/>
    </row>
    <row r="396" spans="1:16">
      <c r="A396" s="69"/>
      <c r="B396" s="69"/>
      <c r="C396" s="69"/>
      <c r="D396" s="69"/>
      <c r="E396" s="69"/>
      <c r="F396" s="69"/>
      <c r="G396" s="69"/>
      <c r="H396" s="69"/>
      <c r="I396" s="69"/>
      <c r="J396" s="69"/>
      <c r="K396" s="69"/>
      <c r="L396" s="69"/>
      <c r="M396" s="69"/>
      <c r="N396" s="69"/>
      <c r="O396" s="69"/>
      <c r="P396" s="69"/>
    </row>
    <row r="397" spans="1:16">
      <c r="A397" s="69"/>
      <c r="B397" s="69"/>
      <c r="C397" s="69"/>
      <c r="D397" s="69"/>
      <c r="E397" s="69"/>
      <c r="F397" s="69"/>
      <c r="G397" s="69"/>
      <c r="H397" s="69"/>
      <c r="I397" s="69"/>
      <c r="J397" s="69"/>
      <c r="K397" s="69"/>
      <c r="L397" s="69"/>
      <c r="M397" s="69"/>
      <c r="N397" s="69"/>
      <c r="O397" s="69"/>
      <c r="P397" s="69"/>
    </row>
    <row r="398" spans="1:16">
      <c r="A398" s="69"/>
      <c r="B398" s="69"/>
      <c r="C398" s="69"/>
      <c r="D398" s="69"/>
      <c r="E398" s="69"/>
      <c r="F398" s="69"/>
      <c r="G398" s="69"/>
      <c r="H398" s="69"/>
      <c r="I398" s="69"/>
      <c r="J398" s="69"/>
      <c r="K398" s="69"/>
      <c r="L398" s="69"/>
      <c r="M398" s="69"/>
      <c r="N398" s="69"/>
      <c r="O398" s="69"/>
      <c r="P398" s="69"/>
    </row>
    <row r="399" spans="1:16">
      <c r="A399" s="69"/>
      <c r="B399" s="69"/>
      <c r="C399" s="69"/>
      <c r="D399" s="69"/>
      <c r="E399" s="69"/>
      <c r="F399" s="69"/>
      <c r="G399" s="69"/>
      <c r="H399" s="69"/>
      <c r="I399" s="69"/>
      <c r="J399" s="69"/>
      <c r="K399" s="69"/>
      <c r="L399" s="69"/>
      <c r="M399" s="69"/>
      <c r="N399" s="69"/>
      <c r="O399" s="69"/>
      <c r="P399" s="69"/>
    </row>
    <row r="400" spans="1:16">
      <c r="A400" s="69"/>
      <c r="B400" s="69"/>
      <c r="C400" s="69"/>
      <c r="D400" s="69"/>
      <c r="E400" s="69"/>
      <c r="F400" s="69"/>
      <c r="G400" s="69"/>
      <c r="H400" s="69"/>
      <c r="I400" s="69"/>
      <c r="J400" s="69"/>
      <c r="K400" s="69"/>
      <c r="L400" s="69"/>
      <c r="M400" s="69"/>
      <c r="N400" s="69"/>
      <c r="O400" s="69"/>
      <c r="P400" s="69"/>
    </row>
    <row r="401" spans="1:16">
      <c r="A401" s="69"/>
      <c r="B401" s="69"/>
      <c r="C401" s="69"/>
      <c r="D401" s="69"/>
      <c r="E401" s="69"/>
      <c r="F401" s="69"/>
      <c r="G401" s="69"/>
      <c r="H401" s="69"/>
      <c r="I401" s="69"/>
      <c r="J401" s="69"/>
      <c r="K401" s="69"/>
      <c r="L401" s="69"/>
      <c r="M401" s="69"/>
      <c r="N401" s="69"/>
      <c r="O401" s="69"/>
      <c r="P401" s="69"/>
    </row>
    <row r="402" spans="1:16">
      <c r="A402" s="69"/>
      <c r="B402" s="69"/>
      <c r="C402" s="69"/>
      <c r="D402" s="69"/>
      <c r="E402" s="69"/>
      <c r="F402" s="69"/>
      <c r="G402" s="69"/>
      <c r="H402" s="69"/>
      <c r="I402" s="69"/>
      <c r="J402" s="69"/>
      <c r="K402" s="69"/>
      <c r="L402" s="69"/>
      <c r="M402" s="69"/>
      <c r="N402" s="69"/>
      <c r="O402" s="69"/>
      <c r="P402" s="69"/>
    </row>
    <row r="403" spans="1:16">
      <c r="A403" s="69"/>
      <c r="B403" s="69"/>
      <c r="C403" s="69"/>
      <c r="D403" s="69"/>
      <c r="E403" s="69"/>
      <c r="F403" s="69"/>
      <c r="G403" s="69"/>
      <c r="H403" s="69"/>
      <c r="I403" s="69"/>
      <c r="J403" s="69"/>
      <c r="K403" s="69"/>
      <c r="L403" s="69"/>
      <c r="M403" s="69"/>
      <c r="N403" s="69"/>
      <c r="O403" s="69"/>
      <c r="P403" s="69"/>
    </row>
    <row r="404" spans="1:16">
      <c r="A404" s="69"/>
      <c r="B404" s="69"/>
      <c r="C404" s="69"/>
      <c r="D404" s="69"/>
      <c r="E404" s="69"/>
      <c r="F404" s="69"/>
      <c r="G404" s="69"/>
      <c r="H404" s="69"/>
      <c r="I404" s="69"/>
      <c r="J404" s="69"/>
      <c r="K404" s="69"/>
      <c r="L404" s="69"/>
      <c r="M404" s="69"/>
      <c r="N404" s="69"/>
      <c r="O404" s="69"/>
      <c r="P404" s="69"/>
    </row>
    <row r="405" spans="1:16">
      <c r="A405" s="69"/>
      <c r="B405" s="69"/>
      <c r="C405" s="69"/>
      <c r="D405" s="69"/>
      <c r="E405" s="69"/>
      <c r="F405" s="69"/>
      <c r="G405" s="69"/>
      <c r="H405" s="69"/>
      <c r="I405" s="69"/>
      <c r="J405" s="69"/>
      <c r="K405" s="69"/>
      <c r="L405" s="69"/>
      <c r="M405" s="69"/>
      <c r="N405" s="69"/>
      <c r="O405" s="69"/>
      <c r="P405" s="69"/>
    </row>
    <row r="406" spans="1:16">
      <c r="A406" s="69"/>
      <c r="B406" s="69"/>
      <c r="C406" s="69"/>
      <c r="D406" s="69"/>
      <c r="E406" s="69"/>
      <c r="F406" s="69"/>
      <c r="G406" s="69"/>
      <c r="H406" s="69"/>
      <c r="I406" s="69"/>
      <c r="J406" s="69"/>
      <c r="K406" s="69"/>
      <c r="L406" s="69"/>
      <c r="M406" s="69"/>
      <c r="N406" s="69"/>
      <c r="O406" s="69"/>
      <c r="P406" s="69"/>
    </row>
    <row r="407" spans="1:16">
      <c r="A407" s="69"/>
      <c r="B407" s="69"/>
      <c r="C407" s="69"/>
      <c r="D407" s="69"/>
      <c r="E407" s="69"/>
      <c r="F407" s="69"/>
      <c r="G407" s="69"/>
      <c r="H407" s="69"/>
      <c r="I407" s="69"/>
      <c r="J407" s="69"/>
      <c r="K407" s="69"/>
      <c r="L407" s="69"/>
      <c r="M407" s="69"/>
      <c r="N407" s="69"/>
      <c r="O407" s="69"/>
      <c r="P407" s="69"/>
    </row>
    <row r="408" spans="1:16">
      <c r="A408" s="69"/>
      <c r="B408" s="69"/>
      <c r="C408" s="69"/>
      <c r="D408" s="69"/>
      <c r="E408" s="69"/>
      <c r="F408" s="69"/>
      <c r="G408" s="69"/>
      <c r="H408" s="69"/>
      <c r="I408" s="69"/>
      <c r="J408" s="69"/>
      <c r="K408" s="69"/>
      <c r="L408" s="69"/>
      <c r="M408" s="69"/>
      <c r="N408" s="69"/>
      <c r="O408" s="69"/>
      <c r="P408" s="69"/>
    </row>
    <row r="409" spans="1:16">
      <c r="A409" s="69"/>
      <c r="B409" s="69"/>
      <c r="C409" s="69"/>
      <c r="D409" s="69"/>
      <c r="E409" s="69"/>
      <c r="F409" s="69"/>
      <c r="G409" s="69"/>
      <c r="H409" s="69"/>
      <c r="I409" s="69"/>
      <c r="J409" s="69"/>
      <c r="K409" s="69"/>
      <c r="L409" s="69"/>
      <c r="M409" s="69"/>
      <c r="N409" s="69"/>
      <c r="O409" s="69"/>
      <c r="P409" s="69"/>
    </row>
    <row r="410" spans="1:16">
      <c r="A410" s="69"/>
      <c r="B410" s="69"/>
      <c r="C410" s="69"/>
      <c r="D410" s="69"/>
      <c r="E410" s="69"/>
      <c r="F410" s="69"/>
      <c r="G410" s="69"/>
      <c r="H410" s="69"/>
      <c r="I410" s="69"/>
      <c r="J410" s="69"/>
      <c r="K410" s="69"/>
      <c r="L410" s="69"/>
      <c r="M410" s="69"/>
      <c r="N410" s="69"/>
      <c r="O410" s="69"/>
      <c r="P410" s="69"/>
    </row>
    <row r="411" spans="1:16">
      <c r="A411" s="69"/>
      <c r="B411" s="69"/>
      <c r="C411" s="69"/>
      <c r="D411" s="69"/>
      <c r="E411" s="69"/>
      <c r="F411" s="69"/>
      <c r="G411" s="69"/>
      <c r="H411" s="69"/>
      <c r="I411" s="69"/>
      <c r="J411" s="69"/>
      <c r="K411" s="69"/>
      <c r="L411" s="69"/>
      <c r="M411" s="69"/>
      <c r="N411" s="69"/>
      <c r="O411" s="69"/>
      <c r="P411" s="69"/>
    </row>
    <row r="412" spans="1:16">
      <c r="A412" s="69"/>
      <c r="B412" s="69"/>
      <c r="C412" s="69"/>
      <c r="D412" s="69"/>
      <c r="E412" s="69"/>
      <c r="F412" s="69"/>
      <c r="G412" s="69"/>
      <c r="H412" s="69"/>
      <c r="I412" s="69"/>
      <c r="J412" s="69"/>
      <c r="K412" s="69"/>
      <c r="L412" s="69"/>
      <c r="M412" s="69"/>
      <c r="N412" s="69"/>
      <c r="O412" s="69"/>
      <c r="P412" s="69"/>
    </row>
    <row r="413" spans="1:16">
      <c r="A413" s="69"/>
      <c r="B413" s="69"/>
      <c r="C413" s="69"/>
      <c r="D413" s="69"/>
      <c r="E413" s="69"/>
      <c r="F413" s="69"/>
      <c r="G413" s="69"/>
      <c r="H413" s="69"/>
      <c r="I413" s="69"/>
      <c r="J413" s="69"/>
      <c r="K413" s="69"/>
      <c r="L413" s="69"/>
      <c r="M413" s="69"/>
      <c r="N413" s="69"/>
      <c r="O413" s="69"/>
      <c r="P413" s="69"/>
    </row>
    <row r="414" spans="1:16">
      <c r="A414" s="69"/>
      <c r="B414" s="69"/>
      <c r="C414" s="69"/>
      <c r="D414" s="69"/>
      <c r="E414" s="69"/>
      <c r="F414" s="69"/>
      <c r="G414" s="69"/>
      <c r="H414" s="69"/>
      <c r="I414" s="69"/>
      <c r="J414" s="69"/>
      <c r="K414" s="69"/>
      <c r="L414" s="69"/>
      <c r="M414" s="69"/>
      <c r="N414" s="69"/>
      <c r="O414" s="69"/>
      <c r="P414" s="69"/>
    </row>
    <row r="415" spans="1:16">
      <c r="A415" s="69"/>
      <c r="B415" s="69"/>
      <c r="C415" s="69"/>
      <c r="D415" s="69"/>
      <c r="E415" s="69"/>
      <c r="F415" s="69"/>
      <c r="G415" s="69"/>
      <c r="H415" s="69"/>
      <c r="I415" s="69"/>
      <c r="J415" s="69"/>
      <c r="K415" s="69"/>
      <c r="L415" s="69"/>
      <c r="M415" s="69"/>
      <c r="N415" s="69"/>
      <c r="O415" s="69"/>
      <c r="P415" s="69"/>
    </row>
    <row r="416" spans="1:16">
      <c r="A416" s="69"/>
      <c r="B416" s="69"/>
      <c r="C416" s="69"/>
      <c r="D416" s="69"/>
      <c r="E416" s="69"/>
      <c r="F416" s="69"/>
      <c r="G416" s="69"/>
      <c r="H416" s="69"/>
      <c r="I416" s="69"/>
      <c r="J416" s="69"/>
      <c r="K416" s="69"/>
      <c r="L416" s="69"/>
      <c r="M416" s="69"/>
      <c r="N416" s="69"/>
      <c r="O416" s="69"/>
      <c r="P416" s="69"/>
    </row>
    <row r="417" spans="1:16">
      <c r="A417" s="69"/>
      <c r="B417" s="69"/>
      <c r="C417" s="69"/>
      <c r="D417" s="69"/>
      <c r="E417" s="69"/>
      <c r="F417" s="69"/>
      <c r="G417" s="69"/>
      <c r="H417" s="69"/>
      <c r="I417" s="69"/>
      <c r="J417" s="69"/>
      <c r="K417" s="69"/>
      <c r="L417" s="69"/>
      <c r="M417" s="69"/>
      <c r="N417" s="69"/>
      <c r="O417" s="69"/>
      <c r="P417" s="69"/>
    </row>
    <row r="418" spans="1:16">
      <c r="A418" s="69"/>
      <c r="B418" s="69"/>
      <c r="C418" s="69"/>
      <c r="D418" s="69"/>
      <c r="E418" s="69"/>
      <c r="F418" s="69"/>
      <c r="G418" s="69"/>
      <c r="H418" s="69"/>
      <c r="I418" s="69"/>
      <c r="J418" s="69"/>
      <c r="K418" s="69"/>
      <c r="L418" s="69"/>
      <c r="M418" s="69"/>
      <c r="N418" s="69"/>
      <c r="O418" s="69"/>
      <c r="P418" s="69"/>
    </row>
    <row r="419" spans="1:16">
      <c r="A419" s="69"/>
      <c r="B419" s="69"/>
      <c r="C419" s="69"/>
      <c r="D419" s="69"/>
      <c r="E419" s="69"/>
      <c r="F419" s="69"/>
      <c r="G419" s="69"/>
      <c r="H419" s="69"/>
      <c r="I419" s="69"/>
      <c r="J419" s="69"/>
      <c r="K419" s="69"/>
      <c r="L419" s="69"/>
      <c r="M419" s="69"/>
      <c r="N419" s="69"/>
      <c r="O419" s="69"/>
      <c r="P419" s="69"/>
    </row>
    <row r="420" spans="1:16">
      <c r="A420" s="69"/>
      <c r="B420" s="69"/>
      <c r="C420" s="69"/>
      <c r="D420" s="69"/>
      <c r="E420" s="69"/>
      <c r="F420" s="69"/>
      <c r="G420" s="69"/>
      <c r="H420" s="69"/>
      <c r="I420" s="69"/>
      <c r="J420" s="69"/>
      <c r="K420" s="69"/>
      <c r="L420" s="69"/>
      <c r="M420" s="69"/>
      <c r="N420" s="69"/>
      <c r="O420" s="69"/>
      <c r="P420" s="69"/>
    </row>
    <row r="421" spans="1:16">
      <c r="A421" s="69"/>
      <c r="B421" s="69"/>
      <c r="C421" s="69"/>
      <c r="D421" s="69"/>
      <c r="E421" s="69"/>
      <c r="F421" s="69"/>
      <c r="G421" s="69"/>
      <c r="H421" s="69"/>
      <c r="I421" s="69"/>
      <c r="J421" s="69"/>
      <c r="K421" s="69"/>
      <c r="L421" s="69"/>
      <c r="M421" s="69"/>
      <c r="N421" s="69"/>
      <c r="O421" s="69"/>
      <c r="P421" s="69"/>
    </row>
    <row r="422" spans="1:16">
      <c r="A422" s="69"/>
      <c r="B422" s="69"/>
      <c r="C422" s="69"/>
      <c r="D422" s="69"/>
      <c r="E422" s="69"/>
      <c r="F422" s="69"/>
      <c r="G422" s="69"/>
      <c r="H422" s="69"/>
      <c r="I422" s="69"/>
      <c r="J422" s="69"/>
      <c r="K422" s="69"/>
      <c r="L422" s="69"/>
      <c r="M422" s="69"/>
      <c r="N422" s="69"/>
      <c r="O422" s="69"/>
      <c r="P422" s="69"/>
    </row>
    <row r="423" spans="1:16">
      <c r="A423" s="69"/>
      <c r="B423" s="69"/>
      <c r="C423" s="69"/>
      <c r="D423" s="69"/>
      <c r="E423" s="69"/>
      <c r="F423" s="69"/>
      <c r="G423" s="69"/>
      <c r="H423" s="69"/>
      <c r="I423" s="69"/>
      <c r="J423" s="69"/>
      <c r="K423" s="69"/>
      <c r="L423" s="69"/>
      <c r="M423" s="69"/>
      <c r="N423" s="69"/>
      <c r="O423" s="69"/>
      <c r="P423" s="69"/>
    </row>
    <row r="424" spans="1:16">
      <c r="A424" s="69"/>
      <c r="B424" s="69"/>
      <c r="C424" s="69"/>
      <c r="D424" s="69"/>
      <c r="E424" s="69"/>
      <c r="F424" s="69"/>
      <c r="G424" s="69"/>
      <c r="H424" s="69"/>
      <c r="I424" s="69"/>
      <c r="J424" s="69"/>
      <c r="K424" s="69"/>
      <c r="L424" s="69"/>
      <c r="M424" s="69"/>
      <c r="N424" s="69"/>
      <c r="O424" s="69"/>
      <c r="P424" s="69"/>
    </row>
    <row r="425" spans="1:16">
      <c r="A425" s="69"/>
      <c r="B425" s="69"/>
      <c r="C425" s="69"/>
      <c r="D425" s="69"/>
      <c r="E425" s="69"/>
      <c r="F425" s="69"/>
      <c r="G425" s="69"/>
      <c r="H425" s="69"/>
      <c r="I425" s="69"/>
      <c r="J425" s="69"/>
      <c r="K425" s="69"/>
      <c r="L425" s="69"/>
      <c r="M425" s="69"/>
      <c r="N425" s="69"/>
      <c r="O425" s="69"/>
      <c r="P425" s="69"/>
    </row>
    <row r="426" spans="1:16">
      <c r="A426" s="69"/>
      <c r="B426" s="69"/>
      <c r="C426" s="69"/>
      <c r="D426" s="69"/>
      <c r="E426" s="69"/>
      <c r="F426" s="69"/>
      <c r="G426" s="69"/>
      <c r="H426" s="69"/>
      <c r="I426" s="69"/>
      <c r="J426" s="69"/>
      <c r="K426" s="69"/>
      <c r="L426" s="69"/>
      <c r="M426" s="69"/>
      <c r="N426" s="69"/>
      <c r="O426" s="69"/>
      <c r="P426" s="69"/>
    </row>
    <row r="427" spans="1:16">
      <c r="A427" s="69"/>
      <c r="B427" s="69"/>
      <c r="C427" s="69"/>
      <c r="D427" s="69"/>
      <c r="E427" s="69"/>
      <c r="F427" s="69"/>
      <c r="G427" s="69"/>
      <c r="H427" s="69"/>
      <c r="I427" s="69"/>
      <c r="J427" s="69"/>
      <c r="K427" s="69"/>
      <c r="L427" s="69"/>
      <c r="M427" s="69"/>
      <c r="N427" s="69"/>
      <c r="O427" s="69"/>
      <c r="P427" s="69"/>
    </row>
    <row r="428" spans="1:16">
      <c r="A428" s="69"/>
      <c r="B428" s="69"/>
      <c r="C428" s="69"/>
      <c r="D428" s="69"/>
      <c r="E428" s="69"/>
      <c r="F428" s="69"/>
      <c r="G428" s="69"/>
      <c r="H428" s="69"/>
      <c r="I428" s="69"/>
      <c r="J428" s="69"/>
      <c r="K428" s="69"/>
      <c r="L428" s="69"/>
      <c r="M428" s="69"/>
      <c r="N428" s="69"/>
      <c r="O428" s="69"/>
      <c r="P428" s="69"/>
    </row>
    <row r="429" spans="1:16">
      <c r="A429" s="69"/>
      <c r="B429" s="69"/>
      <c r="C429" s="69"/>
      <c r="D429" s="69"/>
      <c r="E429" s="69"/>
      <c r="F429" s="69"/>
      <c r="G429" s="69"/>
      <c r="H429" s="69"/>
      <c r="I429" s="69"/>
      <c r="J429" s="69"/>
      <c r="K429" s="69"/>
      <c r="L429" s="69"/>
      <c r="M429" s="69"/>
      <c r="N429" s="69"/>
      <c r="O429" s="69"/>
      <c r="P429" s="69"/>
    </row>
    <row r="430" spans="1:16">
      <c r="A430" s="69"/>
      <c r="B430" s="69"/>
      <c r="C430" s="69"/>
      <c r="D430" s="69"/>
      <c r="E430" s="69"/>
      <c r="F430" s="69"/>
      <c r="G430" s="69"/>
      <c r="H430" s="69"/>
      <c r="I430" s="69"/>
      <c r="J430" s="69"/>
      <c r="K430" s="69"/>
      <c r="L430" s="69"/>
      <c r="M430" s="69"/>
      <c r="N430" s="69"/>
      <c r="O430" s="69"/>
      <c r="P430" s="69"/>
    </row>
    <row r="431" spans="1:16">
      <c r="A431" s="69"/>
      <c r="B431" s="69"/>
      <c r="C431" s="69"/>
      <c r="D431" s="69"/>
      <c r="E431" s="69"/>
      <c r="F431" s="69"/>
      <c r="G431" s="69"/>
      <c r="H431" s="69"/>
      <c r="I431" s="69"/>
      <c r="J431" s="69"/>
      <c r="K431" s="69"/>
      <c r="L431" s="69"/>
      <c r="M431" s="69"/>
      <c r="N431" s="69"/>
      <c r="O431" s="69"/>
      <c r="P431" s="69"/>
    </row>
    <row r="432" spans="1:16">
      <c r="A432" s="69"/>
      <c r="B432" s="69"/>
      <c r="C432" s="69"/>
      <c r="D432" s="69"/>
      <c r="E432" s="69"/>
      <c r="F432" s="69"/>
      <c r="G432" s="69"/>
      <c r="H432" s="69"/>
      <c r="I432" s="69"/>
      <c r="J432" s="69"/>
      <c r="K432" s="69"/>
      <c r="L432" s="69"/>
      <c r="M432" s="69"/>
      <c r="N432" s="69"/>
      <c r="O432" s="69"/>
      <c r="P432" s="69"/>
    </row>
    <row r="433" spans="1:16">
      <c r="A433" s="69"/>
      <c r="B433" s="69"/>
      <c r="C433" s="69"/>
      <c r="D433" s="69"/>
      <c r="E433" s="69"/>
      <c r="F433" s="69"/>
      <c r="G433" s="69"/>
      <c r="H433" s="69"/>
      <c r="I433" s="69"/>
      <c r="J433" s="69"/>
      <c r="K433" s="69"/>
      <c r="L433" s="69"/>
      <c r="M433" s="69"/>
      <c r="N433" s="69"/>
      <c r="O433" s="69"/>
      <c r="P433" s="69"/>
    </row>
    <row r="434" spans="1:16">
      <c r="A434" s="69"/>
      <c r="B434" s="69"/>
      <c r="C434" s="69"/>
      <c r="D434" s="69"/>
      <c r="E434" s="69"/>
      <c r="F434" s="69"/>
      <c r="G434" s="69"/>
      <c r="H434" s="69"/>
      <c r="I434" s="69"/>
      <c r="J434" s="69"/>
      <c r="K434" s="69"/>
      <c r="L434" s="69"/>
      <c r="M434" s="69"/>
      <c r="N434" s="69"/>
      <c r="O434" s="69"/>
      <c r="P434" s="69"/>
    </row>
    <row r="435" spans="1:16">
      <c r="A435" s="69"/>
      <c r="B435" s="69"/>
      <c r="C435" s="69"/>
      <c r="D435" s="69"/>
      <c r="E435" s="69"/>
      <c r="F435" s="69"/>
      <c r="G435" s="69"/>
      <c r="H435" s="69"/>
      <c r="I435" s="69"/>
      <c r="J435" s="69"/>
      <c r="K435" s="69"/>
      <c r="L435" s="69"/>
      <c r="M435" s="69"/>
      <c r="N435" s="69"/>
      <c r="O435" s="69"/>
      <c r="P435" s="69"/>
    </row>
    <row r="436" spans="1:16">
      <c r="A436" s="69"/>
      <c r="B436" s="69"/>
      <c r="C436" s="69"/>
      <c r="D436" s="69"/>
      <c r="E436" s="69"/>
      <c r="F436" s="69"/>
      <c r="G436" s="69"/>
      <c r="H436" s="69"/>
      <c r="I436" s="69"/>
      <c r="J436" s="69"/>
      <c r="K436" s="69"/>
      <c r="L436" s="69"/>
      <c r="M436" s="69"/>
      <c r="N436" s="69"/>
      <c r="O436" s="69"/>
      <c r="P436" s="69"/>
    </row>
    <row r="437" spans="1:16">
      <c r="A437" s="69"/>
      <c r="B437" s="69"/>
      <c r="C437" s="69"/>
      <c r="D437" s="69"/>
      <c r="E437" s="69"/>
      <c r="F437" s="69"/>
      <c r="G437" s="69"/>
      <c r="H437" s="69"/>
      <c r="I437" s="69"/>
      <c r="J437" s="69"/>
      <c r="K437" s="69"/>
      <c r="L437" s="69"/>
      <c r="M437" s="69"/>
      <c r="N437" s="69"/>
      <c r="O437" s="69"/>
      <c r="P437" s="69"/>
    </row>
    <row r="438" spans="1:16">
      <c r="A438" s="69"/>
      <c r="B438" s="69"/>
      <c r="C438" s="69"/>
      <c r="D438" s="69"/>
      <c r="E438" s="69"/>
      <c r="F438" s="69"/>
      <c r="G438" s="69"/>
      <c r="H438" s="69"/>
      <c r="I438" s="69"/>
      <c r="J438" s="69"/>
      <c r="K438" s="69"/>
      <c r="L438" s="69"/>
      <c r="M438" s="69"/>
      <c r="N438" s="69"/>
      <c r="O438" s="69"/>
      <c r="P438" s="69"/>
    </row>
    <row r="439" spans="1:16">
      <c r="A439" s="69"/>
      <c r="B439" s="69"/>
      <c r="C439" s="69"/>
      <c r="D439" s="69"/>
      <c r="E439" s="69"/>
      <c r="F439" s="69"/>
      <c r="G439" s="69"/>
      <c r="H439" s="69"/>
      <c r="I439" s="69"/>
      <c r="J439" s="69"/>
      <c r="K439" s="69"/>
      <c r="L439" s="69"/>
      <c r="M439" s="69"/>
      <c r="N439" s="69"/>
      <c r="O439" s="69"/>
      <c r="P439" s="69"/>
    </row>
    <row r="440" spans="1:16">
      <c r="A440" s="69"/>
      <c r="B440" s="69"/>
      <c r="C440" s="69"/>
      <c r="D440" s="69"/>
      <c r="E440" s="69"/>
      <c r="F440" s="69"/>
      <c r="G440" s="69"/>
      <c r="H440" s="69"/>
      <c r="I440" s="69"/>
      <c r="J440" s="69"/>
      <c r="K440" s="69"/>
      <c r="L440" s="69"/>
      <c r="M440" s="69"/>
      <c r="N440" s="69"/>
      <c r="O440" s="69"/>
      <c r="P440" s="69"/>
    </row>
    <row r="441" spans="1:16">
      <c r="A441" s="69"/>
      <c r="B441" s="69"/>
      <c r="C441" s="69"/>
      <c r="D441" s="69"/>
      <c r="E441" s="69"/>
      <c r="F441" s="69"/>
      <c r="G441" s="69"/>
      <c r="H441" s="69"/>
      <c r="I441" s="69"/>
      <c r="J441" s="69"/>
      <c r="K441" s="69"/>
      <c r="L441" s="69"/>
      <c r="M441" s="69"/>
      <c r="N441" s="69"/>
      <c r="O441" s="69"/>
      <c r="P441" s="69"/>
    </row>
    <row r="442" spans="1:16">
      <c r="A442" s="69"/>
      <c r="B442" s="69"/>
      <c r="C442" s="69"/>
      <c r="D442" s="69"/>
      <c r="E442" s="69"/>
      <c r="F442" s="69"/>
      <c r="G442" s="69"/>
      <c r="H442" s="69"/>
      <c r="I442" s="69"/>
      <c r="J442" s="69"/>
      <c r="K442" s="69"/>
      <c r="L442" s="69"/>
      <c r="M442" s="69"/>
      <c r="N442" s="69"/>
      <c r="O442" s="69"/>
      <c r="P442" s="69"/>
    </row>
    <row r="443" spans="1:16">
      <c r="A443" s="69"/>
      <c r="B443" s="69"/>
      <c r="C443" s="69"/>
      <c r="D443" s="69"/>
      <c r="E443" s="69"/>
      <c r="F443" s="69"/>
      <c r="G443" s="69"/>
      <c r="H443" s="69"/>
      <c r="I443" s="69"/>
      <c r="J443" s="69"/>
      <c r="K443" s="69"/>
      <c r="L443" s="69"/>
      <c r="M443" s="69"/>
      <c r="N443" s="69"/>
      <c r="O443" s="69"/>
      <c r="P443" s="69"/>
    </row>
    <row r="444" spans="1:16">
      <c r="A444" s="69"/>
      <c r="B444" s="69"/>
      <c r="C444" s="69"/>
      <c r="D444" s="69"/>
      <c r="E444" s="69"/>
      <c r="F444" s="69"/>
      <c r="G444" s="69"/>
      <c r="H444" s="69"/>
      <c r="I444" s="69"/>
      <c r="J444" s="69"/>
      <c r="K444" s="69"/>
      <c r="L444" s="69"/>
      <c r="M444" s="69"/>
      <c r="N444" s="69"/>
      <c r="O444" s="69"/>
      <c r="P444" s="69"/>
    </row>
    <row r="445" spans="1:16">
      <c r="A445" s="69"/>
      <c r="B445" s="69"/>
      <c r="C445" s="69"/>
      <c r="D445" s="69"/>
      <c r="E445" s="69"/>
      <c r="F445" s="69"/>
      <c r="G445" s="69"/>
      <c r="H445" s="69"/>
      <c r="I445" s="69"/>
      <c r="J445" s="69"/>
      <c r="K445" s="69"/>
      <c r="L445" s="69"/>
      <c r="M445" s="69"/>
      <c r="N445" s="69"/>
      <c r="O445" s="69"/>
      <c r="P445" s="69"/>
    </row>
    <row r="446" spans="1:16">
      <c r="A446" s="69"/>
      <c r="B446" s="69"/>
      <c r="C446" s="69"/>
      <c r="D446" s="69"/>
      <c r="E446" s="69"/>
      <c r="F446" s="69"/>
      <c r="G446" s="69"/>
      <c r="H446" s="69"/>
      <c r="I446" s="69"/>
      <c r="J446" s="69"/>
      <c r="K446" s="69"/>
      <c r="L446" s="69"/>
      <c r="M446" s="69"/>
      <c r="N446" s="69"/>
      <c r="O446" s="69"/>
      <c r="P446" s="69"/>
    </row>
    <row r="447" spans="1:16">
      <c r="A447" s="69"/>
      <c r="B447" s="69"/>
      <c r="C447" s="69"/>
      <c r="D447" s="69"/>
      <c r="E447" s="69"/>
      <c r="F447" s="69"/>
      <c r="G447" s="69"/>
      <c r="H447" s="69"/>
      <c r="I447" s="69"/>
      <c r="J447" s="69"/>
      <c r="K447" s="69"/>
      <c r="L447" s="69"/>
      <c r="M447" s="69"/>
      <c r="N447" s="69"/>
      <c r="O447" s="69"/>
      <c r="P447" s="69"/>
    </row>
    <row r="448" spans="1:16">
      <c r="A448" s="69"/>
      <c r="B448" s="69"/>
      <c r="C448" s="69"/>
      <c r="D448" s="69"/>
      <c r="E448" s="69"/>
      <c r="F448" s="69"/>
      <c r="G448" s="69"/>
      <c r="H448" s="69"/>
      <c r="I448" s="69"/>
      <c r="J448" s="69"/>
      <c r="K448" s="69"/>
      <c r="L448" s="69"/>
      <c r="M448" s="69"/>
      <c r="N448" s="69"/>
      <c r="O448" s="69"/>
      <c r="P448" s="69"/>
    </row>
    <row r="449" spans="1:16">
      <c r="A449" s="69"/>
      <c r="B449" s="69"/>
      <c r="C449" s="69"/>
      <c r="D449" s="69"/>
      <c r="E449" s="69"/>
      <c r="F449" s="69"/>
      <c r="G449" s="69"/>
      <c r="H449" s="69"/>
      <c r="I449" s="69"/>
      <c r="J449" s="69"/>
      <c r="K449" s="69"/>
      <c r="L449" s="69"/>
      <c r="M449" s="69"/>
      <c r="N449" s="69"/>
      <c r="O449" s="69"/>
      <c r="P449" s="69"/>
    </row>
    <row r="450" spans="1:16">
      <c r="A450" s="69"/>
      <c r="B450" s="69"/>
      <c r="C450" s="69"/>
      <c r="D450" s="69"/>
      <c r="E450" s="69"/>
      <c r="F450" s="69"/>
      <c r="G450" s="69"/>
      <c r="H450" s="69"/>
      <c r="I450" s="69"/>
      <c r="J450" s="69"/>
      <c r="K450" s="69"/>
      <c r="L450" s="69"/>
      <c r="M450" s="69"/>
      <c r="N450" s="69"/>
      <c r="O450" s="69"/>
      <c r="P450" s="69"/>
    </row>
    <row r="451" spans="1:16">
      <c r="A451" s="69"/>
      <c r="B451" s="69"/>
      <c r="C451" s="69"/>
      <c r="D451" s="69"/>
      <c r="E451" s="69"/>
      <c r="F451" s="69"/>
      <c r="G451" s="69"/>
      <c r="H451" s="69"/>
      <c r="I451" s="69"/>
      <c r="J451" s="69"/>
      <c r="K451" s="69"/>
      <c r="L451" s="69"/>
      <c r="M451" s="69"/>
      <c r="N451" s="69"/>
      <c r="O451" s="69"/>
      <c r="P451" s="69"/>
    </row>
    <row r="452" spans="1:16">
      <c r="A452" s="69"/>
      <c r="B452" s="69"/>
      <c r="C452" s="69"/>
      <c r="D452" s="69"/>
      <c r="E452" s="69"/>
      <c r="F452" s="69"/>
      <c r="G452" s="69"/>
      <c r="H452" s="69"/>
      <c r="I452" s="69"/>
      <c r="J452" s="69"/>
      <c r="K452" s="69"/>
      <c r="L452" s="69"/>
      <c r="M452" s="69"/>
      <c r="N452" s="69"/>
      <c r="O452" s="69"/>
      <c r="P452" s="69"/>
    </row>
    <row r="453" spans="1:16">
      <c r="A453" s="69"/>
      <c r="B453" s="69"/>
      <c r="C453" s="69"/>
      <c r="D453" s="69"/>
      <c r="E453" s="69"/>
      <c r="F453" s="69"/>
      <c r="G453" s="69"/>
      <c r="H453" s="69"/>
      <c r="I453" s="69"/>
      <c r="J453" s="69"/>
      <c r="K453" s="69"/>
      <c r="L453" s="69"/>
      <c r="M453" s="69"/>
      <c r="N453" s="69"/>
      <c r="O453" s="69"/>
      <c r="P453" s="69"/>
    </row>
    <row r="454" spans="1:16">
      <c r="A454" s="69"/>
      <c r="B454" s="69"/>
      <c r="C454" s="69"/>
      <c r="D454" s="69"/>
      <c r="E454" s="69"/>
      <c r="F454" s="69"/>
      <c r="G454" s="69"/>
      <c r="H454" s="69"/>
      <c r="I454" s="69"/>
      <c r="J454" s="69"/>
      <c r="K454" s="69"/>
      <c r="L454" s="69"/>
      <c r="M454" s="69"/>
      <c r="N454" s="69"/>
      <c r="O454" s="69"/>
      <c r="P454" s="69"/>
    </row>
    <row r="455" spans="1:16">
      <c r="A455" s="69"/>
      <c r="B455" s="69"/>
      <c r="C455" s="69"/>
      <c r="D455" s="69"/>
      <c r="E455" s="69"/>
      <c r="F455" s="69"/>
      <c r="G455" s="69"/>
      <c r="H455" s="69"/>
      <c r="I455" s="69"/>
      <c r="J455" s="69"/>
      <c r="K455" s="69"/>
      <c r="L455" s="69"/>
      <c r="M455" s="69"/>
      <c r="N455" s="69"/>
      <c r="O455" s="69"/>
      <c r="P455" s="69"/>
    </row>
    <row r="456" spans="1:16">
      <c r="A456" s="69"/>
      <c r="B456" s="69"/>
      <c r="C456" s="69"/>
      <c r="D456" s="69"/>
      <c r="E456" s="69"/>
      <c r="F456" s="69"/>
      <c r="G456" s="69"/>
      <c r="H456" s="69"/>
      <c r="I456" s="69"/>
      <c r="J456" s="69"/>
      <c r="K456" s="69"/>
      <c r="L456" s="69"/>
      <c r="M456" s="69"/>
      <c r="N456" s="69"/>
      <c r="O456" s="69"/>
      <c r="P456" s="69"/>
    </row>
    <row r="457" spans="1:16">
      <c r="A457" s="69"/>
      <c r="B457" s="69"/>
      <c r="C457" s="69"/>
      <c r="D457" s="69"/>
      <c r="E457" s="69"/>
      <c r="F457" s="69"/>
      <c r="G457" s="69"/>
      <c r="H457" s="69"/>
      <c r="I457" s="69"/>
      <c r="J457" s="69"/>
      <c r="K457" s="69"/>
      <c r="L457" s="69"/>
      <c r="M457" s="69"/>
      <c r="N457" s="69"/>
      <c r="O457" s="69"/>
      <c r="P457" s="69"/>
    </row>
    <row r="458" spans="1:16">
      <c r="A458" s="69"/>
      <c r="B458" s="69"/>
      <c r="C458" s="69"/>
      <c r="D458" s="69"/>
      <c r="E458" s="69"/>
      <c r="F458" s="69"/>
      <c r="G458" s="69"/>
      <c r="H458" s="69"/>
      <c r="I458" s="69"/>
      <c r="J458" s="69"/>
      <c r="K458" s="69"/>
      <c r="L458" s="69"/>
      <c r="M458" s="69"/>
      <c r="N458" s="69"/>
      <c r="O458" s="69"/>
      <c r="P458" s="69"/>
    </row>
    <row r="459" spans="1:16">
      <c r="A459" s="69"/>
      <c r="B459" s="69"/>
      <c r="C459" s="69"/>
      <c r="D459" s="69"/>
      <c r="E459" s="69"/>
      <c r="F459" s="69"/>
      <c r="G459" s="69"/>
      <c r="H459" s="69"/>
      <c r="I459" s="69"/>
      <c r="J459" s="69"/>
      <c r="K459" s="69"/>
      <c r="L459" s="69"/>
      <c r="M459" s="69"/>
      <c r="N459" s="69"/>
      <c r="O459" s="69"/>
      <c r="P459" s="69"/>
    </row>
    <row r="460" spans="1:16">
      <c r="A460" s="69"/>
      <c r="B460" s="69"/>
      <c r="C460" s="69"/>
      <c r="D460" s="69"/>
      <c r="E460" s="69"/>
      <c r="F460" s="69"/>
      <c r="G460" s="69"/>
      <c r="H460" s="69"/>
      <c r="I460" s="69"/>
      <c r="J460" s="69"/>
      <c r="K460" s="69"/>
      <c r="L460" s="69"/>
      <c r="M460" s="69"/>
      <c r="N460" s="69"/>
      <c r="O460" s="69"/>
      <c r="P460" s="69"/>
    </row>
    <row r="461" spans="1:16">
      <c r="A461" s="69"/>
      <c r="B461" s="69"/>
      <c r="C461" s="69"/>
      <c r="D461" s="69"/>
      <c r="E461" s="69"/>
      <c r="F461" s="69"/>
      <c r="G461" s="69"/>
      <c r="H461" s="69"/>
      <c r="I461" s="69"/>
      <c r="J461" s="69"/>
      <c r="K461" s="69"/>
      <c r="L461" s="69"/>
      <c r="M461" s="69"/>
      <c r="N461" s="69"/>
      <c r="O461" s="69"/>
      <c r="P461" s="69"/>
    </row>
    <row r="462" spans="1:16">
      <c r="A462" s="69"/>
      <c r="B462" s="69"/>
      <c r="C462" s="69"/>
      <c r="D462" s="69"/>
      <c r="E462" s="69"/>
      <c r="F462" s="69"/>
      <c r="G462" s="69"/>
      <c r="H462" s="69"/>
      <c r="I462" s="69"/>
      <c r="J462" s="69"/>
      <c r="K462" s="69"/>
      <c r="L462" s="69"/>
      <c r="M462" s="69"/>
      <c r="N462" s="69"/>
      <c r="O462" s="69"/>
      <c r="P462" s="69"/>
    </row>
    <row r="463" spans="1:16">
      <c r="A463" s="69"/>
      <c r="B463" s="69"/>
      <c r="C463" s="69"/>
      <c r="D463" s="69"/>
      <c r="E463" s="69"/>
      <c r="F463" s="69"/>
      <c r="G463" s="69"/>
      <c r="H463" s="69"/>
      <c r="I463" s="69"/>
      <c r="J463" s="69"/>
      <c r="K463" s="69"/>
      <c r="L463" s="69"/>
      <c r="M463" s="69"/>
      <c r="N463" s="69"/>
      <c r="O463" s="69"/>
      <c r="P463" s="69"/>
    </row>
    <row r="464" spans="1:16">
      <c r="A464" s="69"/>
      <c r="B464" s="69"/>
      <c r="C464" s="69"/>
      <c r="D464" s="69"/>
      <c r="E464" s="69"/>
      <c r="F464" s="69"/>
      <c r="G464" s="69"/>
      <c r="H464" s="69"/>
      <c r="I464" s="69"/>
      <c r="J464" s="69"/>
      <c r="K464" s="69"/>
      <c r="L464" s="69"/>
      <c r="M464" s="69"/>
      <c r="N464" s="69"/>
      <c r="O464" s="69"/>
      <c r="P464" s="69"/>
    </row>
    <row r="465" spans="1:16">
      <c r="A465" s="69"/>
      <c r="B465" s="69"/>
      <c r="C465" s="69"/>
      <c r="D465" s="69"/>
      <c r="E465" s="69"/>
      <c r="F465" s="69"/>
      <c r="G465" s="69"/>
      <c r="H465" s="69"/>
      <c r="I465" s="69"/>
      <c r="J465" s="69"/>
      <c r="K465" s="69"/>
      <c r="L465" s="69"/>
      <c r="M465" s="69"/>
      <c r="N465" s="69"/>
      <c r="O465" s="69"/>
      <c r="P465" s="69"/>
    </row>
    <row r="466" spans="1:16">
      <c r="A466" s="69"/>
      <c r="B466" s="69"/>
      <c r="C466" s="69"/>
      <c r="D466" s="69"/>
      <c r="E466" s="69"/>
      <c r="F466" s="69"/>
      <c r="G466" s="69"/>
      <c r="H466" s="69"/>
      <c r="I466" s="69"/>
      <c r="J466" s="69"/>
      <c r="K466" s="69"/>
      <c r="L466" s="69"/>
      <c r="M466" s="69"/>
      <c r="N466" s="69"/>
      <c r="O466" s="69"/>
      <c r="P466" s="69"/>
    </row>
    <row r="467" spans="1:16">
      <c r="A467" s="69"/>
      <c r="B467" s="69"/>
      <c r="C467" s="69"/>
      <c r="D467" s="69"/>
      <c r="E467" s="69"/>
      <c r="F467" s="69"/>
      <c r="G467" s="69"/>
      <c r="H467" s="69"/>
      <c r="I467" s="69"/>
      <c r="J467" s="69"/>
      <c r="K467" s="69"/>
      <c r="L467" s="69"/>
      <c r="M467" s="69"/>
      <c r="N467" s="69"/>
      <c r="O467" s="69"/>
      <c r="P467" s="69"/>
    </row>
    <row r="468" spans="1:16">
      <c r="A468" s="69"/>
      <c r="B468" s="69"/>
      <c r="C468" s="69"/>
      <c r="D468" s="69"/>
      <c r="E468" s="69"/>
      <c r="F468" s="69"/>
      <c r="G468" s="69"/>
      <c r="H468" s="69"/>
      <c r="I468" s="69"/>
      <c r="J468" s="69"/>
      <c r="K468" s="69"/>
      <c r="L468" s="69"/>
      <c r="M468" s="69"/>
      <c r="N468" s="69"/>
      <c r="O468" s="69"/>
      <c r="P468" s="69"/>
    </row>
    <row r="469" spans="1:16">
      <c r="A469" s="69"/>
      <c r="B469" s="69"/>
      <c r="C469" s="69"/>
      <c r="D469" s="69"/>
      <c r="E469" s="69"/>
      <c r="F469" s="69"/>
      <c r="G469" s="69"/>
      <c r="H469" s="69"/>
      <c r="I469" s="69"/>
      <c r="J469" s="69"/>
      <c r="K469" s="69"/>
      <c r="L469" s="69"/>
      <c r="M469" s="69"/>
      <c r="N469" s="69"/>
      <c r="O469" s="69"/>
      <c r="P469" s="69"/>
    </row>
    <row r="470" spans="1:16">
      <c r="A470" s="69"/>
      <c r="B470" s="69"/>
      <c r="C470" s="69"/>
      <c r="D470" s="69"/>
      <c r="E470" s="69"/>
      <c r="F470" s="69"/>
      <c r="G470" s="69"/>
      <c r="H470" s="69"/>
      <c r="I470" s="69"/>
      <c r="J470" s="69"/>
      <c r="K470" s="69"/>
      <c r="L470" s="69"/>
      <c r="M470" s="69"/>
      <c r="N470" s="69"/>
      <c r="O470" s="69"/>
      <c r="P470" s="69"/>
    </row>
    <row r="471" spans="1:16">
      <c r="A471" s="69"/>
      <c r="B471" s="69"/>
      <c r="C471" s="69"/>
      <c r="D471" s="69"/>
      <c r="E471" s="69"/>
      <c r="F471" s="69"/>
      <c r="G471" s="69"/>
      <c r="H471" s="69"/>
      <c r="I471" s="69"/>
      <c r="J471" s="69"/>
      <c r="K471" s="69"/>
      <c r="L471" s="69"/>
      <c r="M471" s="69"/>
      <c r="N471" s="69"/>
      <c r="O471" s="69"/>
      <c r="P471" s="69"/>
    </row>
    <row r="472" spans="1:16">
      <c r="A472" s="69"/>
      <c r="B472" s="69"/>
      <c r="C472" s="69"/>
      <c r="D472" s="69"/>
      <c r="E472" s="69"/>
      <c r="F472" s="69"/>
      <c r="G472" s="69"/>
      <c r="H472" s="69"/>
      <c r="I472" s="69"/>
      <c r="J472" s="69"/>
      <c r="K472" s="69"/>
      <c r="L472" s="69"/>
      <c r="M472" s="69"/>
      <c r="N472" s="69"/>
      <c r="O472" s="69"/>
      <c r="P472" s="69"/>
    </row>
    <row r="473" spans="1:16">
      <c r="A473" s="69"/>
      <c r="B473" s="69"/>
      <c r="C473" s="69"/>
      <c r="D473" s="69"/>
      <c r="E473" s="69"/>
      <c r="F473" s="69"/>
      <c r="G473" s="69"/>
      <c r="H473" s="69"/>
      <c r="I473" s="69"/>
      <c r="J473" s="69"/>
      <c r="K473" s="69"/>
      <c r="L473" s="69"/>
      <c r="M473" s="69"/>
      <c r="N473" s="69"/>
      <c r="O473" s="69"/>
      <c r="P473" s="69"/>
    </row>
    <row r="474" spans="1:16">
      <c r="A474" s="69"/>
      <c r="B474" s="69"/>
      <c r="C474" s="69"/>
      <c r="D474" s="69"/>
      <c r="E474" s="69"/>
      <c r="F474" s="69"/>
      <c r="G474" s="69"/>
      <c r="H474" s="69"/>
      <c r="I474" s="69"/>
      <c r="J474" s="69"/>
      <c r="K474" s="69"/>
      <c r="L474" s="69"/>
      <c r="M474" s="69"/>
      <c r="N474" s="69"/>
      <c r="O474" s="69"/>
      <c r="P474" s="69"/>
    </row>
    <row r="475" spans="1:16">
      <c r="A475" s="69"/>
      <c r="B475" s="69"/>
      <c r="C475" s="69"/>
      <c r="D475" s="69"/>
      <c r="E475" s="69"/>
      <c r="F475" s="69"/>
      <c r="G475" s="69"/>
      <c r="H475" s="69"/>
      <c r="I475" s="69"/>
      <c r="J475" s="69"/>
      <c r="K475" s="69"/>
      <c r="L475" s="69"/>
      <c r="M475" s="69"/>
      <c r="N475" s="69"/>
      <c r="O475" s="69"/>
      <c r="P475" s="69"/>
    </row>
    <row r="476" spans="1:16">
      <c r="A476" s="69"/>
      <c r="B476" s="69"/>
      <c r="C476" s="69"/>
      <c r="D476" s="69"/>
      <c r="E476" s="69"/>
      <c r="F476" s="69"/>
      <c r="G476" s="69"/>
      <c r="H476" s="69"/>
      <c r="I476" s="69"/>
      <c r="J476" s="69"/>
      <c r="K476" s="69"/>
      <c r="L476" s="69"/>
      <c r="M476" s="69"/>
      <c r="N476" s="69"/>
      <c r="O476" s="69"/>
      <c r="P476" s="69"/>
    </row>
    <row r="477" spans="1:16">
      <c r="A477" s="69"/>
      <c r="B477" s="69"/>
      <c r="C477" s="69"/>
      <c r="D477" s="69"/>
      <c r="E477" s="69"/>
      <c r="F477" s="69"/>
      <c r="G477" s="69"/>
      <c r="H477" s="69"/>
      <c r="I477" s="69"/>
      <c r="J477" s="69"/>
      <c r="K477" s="69"/>
      <c r="L477" s="69"/>
      <c r="M477" s="69"/>
      <c r="N477" s="69"/>
      <c r="O477" s="69"/>
      <c r="P477" s="69"/>
    </row>
    <row r="478" spans="1:16">
      <c r="A478" s="69"/>
      <c r="B478" s="69"/>
      <c r="C478" s="69"/>
      <c r="D478" s="69"/>
      <c r="E478" s="69"/>
      <c r="F478" s="69"/>
      <c r="G478" s="69"/>
      <c r="H478" s="69"/>
      <c r="I478" s="69"/>
      <c r="J478" s="69"/>
      <c r="K478" s="69"/>
      <c r="L478" s="69"/>
      <c r="M478" s="69"/>
      <c r="N478" s="69"/>
      <c r="O478" s="69"/>
      <c r="P478" s="69"/>
    </row>
    <row r="479" spans="1:16">
      <c r="A479" s="69"/>
      <c r="B479" s="69"/>
      <c r="C479" s="69"/>
      <c r="D479" s="69"/>
      <c r="E479" s="69"/>
      <c r="F479" s="69"/>
      <c r="G479" s="69"/>
      <c r="H479" s="69"/>
      <c r="I479" s="69"/>
      <c r="J479" s="69"/>
      <c r="K479" s="69"/>
      <c r="L479" s="69"/>
      <c r="M479" s="69"/>
      <c r="N479" s="69"/>
      <c r="O479" s="69"/>
      <c r="P479" s="69"/>
    </row>
    <row r="480" spans="1:16">
      <c r="A480" s="69"/>
      <c r="B480" s="69"/>
      <c r="C480" s="69"/>
      <c r="D480" s="69"/>
      <c r="E480" s="69"/>
      <c r="F480" s="69"/>
      <c r="G480" s="69"/>
      <c r="H480" s="69"/>
      <c r="I480" s="69"/>
      <c r="J480" s="69"/>
      <c r="K480" s="69"/>
      <c r="L480" s="69"/>
      <c r="M480" s="69"/>
      <c r="N480" s="69"/>
      <c r="O480" s="69"/>
      <c r="P480" s="69"/>
    </row>
    <row r="481" spans="1:16">
      <c r="A481" s="69"/>
      <c r="B481" s="69"/>
      <c r="C481" s="69"/>
      <c r="D481" s="69"/>
      <c r="E481" s="69"/>
      <c r="F481" s="69"/>
      <c r="G481" s="69"/>
      <c r="H481" s="69"/>
      <c r="I481" s="69"/>
      <c r="J481" s="69"/>
      <c r="K481" s="69"/>
      <c r="L481" s="69"/>
      <c r="M481" s="69"/>
      <c r="N481" s="69"/>
      <c r="O481" s="69"/>
      <c r="P481" s="69"/>
    </row>
    <row r="482" spans="1:16">
      <c r="A482" s="69"/>
      <c r="B482" s="69"/>
      <c r="C482" s="69"/>
      <c r="D482" s="69"/>
      <c r="E482" s="69"/>
      <c r="F482" s="69"/>
      <c r="G482" s="69"/>
      <c r="H482" s="69"/>
      <c r="I482" s="69"/>
      <c r="J482" s="69"/>
      <c r="K482" s="69"/>
      <c r="L482" s="69"/>
      <c r="M482" s="69"/>
      <c r="N482" s="69"/>
      <c r="O482" s="69"/>
      <c r="P482" s="69"/>
    </row>
    <row r="483" spans="1:16">
      <c r="A483" s="69"/>
      <c r="B483" s="69"/>
      <c r="C483" s="69"/>
      <c r="D483" s="69"/>
      <c r="E483" s="69"/>
      <c r="F483" s="69"/>
      <c r="G483" s="69"/>
      <c r="H483" s="69"/>
      <c r="I483" s="69"/>
      <c r="J483" s="69"/>
      <c r="K483" s="69"/>
      <c r="L483" s="69"/>
      <c r="M483" s="69"/>
      <c r="N483" s="69"/>
      <c r="O483" s="69"/>
      <c r="P483" s="69"/>
    </row>
    <row r="484" spans="1:16">
      <c r="A484" s="69"/>
      <c r="B484" s="69"/>
      <c r="C484" s="69"/>
      <c r="D484" s="69"/>
      <c r="E484" s="69"/>
      <c r="F484" s="69"/>
      <c r="G484" s="69"/>
      <c r="H484" s="69"/>
      <c r="I484" s="69"/>
      <c r="J484" s="69"/>
      <c r="K484" s="69"/>
      <c r="L484" s="69"/>
      <c r="M484" s="69"/>
      <c r="N484" s="69"/>
      <c r="O484" s="69"/>
      <c r="P484" s="69"/>
    </row>
    <row r="485" spans="1:16">
      <c r="A485" s="69"/>
      <c r="B485" s="69"/>
      <c r="C485" s="69"/>
      <c r="D485" s="69"/>
      <c r="E485" s="69"/>
      <c r="F485" s="69"/>
      <c r="G485" s="69"/>
      <c r="H485" s="69"/>
      <c r="I485" s="69"/>
      <c r="J485" s="69"/>
      <c r="K485" s="69"/>
      <c r="L485" s="69"/>
      <c r="M485" s="69"/>
      <c r="N485" s="69"/>
      <c r="O485" s="69"/>
      <c r="P485" s="69"/>
    </row>
    <row r="486" spans="1:16">
      <c r="A486" s="69"/>
      <c r="B486" s="69"/>
      <c r="C486" s="69"/>
      <c r="D486" s="69"/>
      <c r="E486" s="69"/>
      <c r="F486" s="69"/>
      <c r="G486" s="69"/>
      <c r="H486" s="69"/>
      <c r="I486" s="69"/>
      <c r="J486" s="69"/>
      <c r="K486" s="69"/>
      <c r="L486" s="69"/>
      <c r="M486" s="69"/>
      <c r="N486" s="69"/>
      <c r="O486" s="69"/>
      <c r="P486" s="69"/>
    </row>
    <row r="487" spans="1:16">
      <c r="A487" s="69"/>
      <c r="B487" s="69"/>
      <c r="C487" s="69"/>
      <c r="D487" s="69"/>
      <c r="E487" s="69"/>
      <c r="F487" s="69"/>
      <c r="G487" s="69"/>
      <c r="H487" s="69"/>
      <c r="I487" s="69"/>
      <c r="J487" s="69"/>
      <c r="K487" s="69"/>
      <c r="L487" s="69"/>
      <c r="M487" s="69"/>
      <c r="N487" s="69"/>
      <c r="O487" s="69"/>
      <c r="P487" s="69"/>
    </row>
    <row r="488" spans="1:16">
      <c r="A488" s="69"/>
      <c r="B488" s="69"/>
      <c r="C488" s="69"/>
      <c r="D488" s="69"/>
      <c r="E488" s="69"/>
      <c r="F488" s="69"/>
      <c r="G488" s="69"/>
      <c r="H488" s="69"/>
      <c r="I488" s="69"/>
      <c r="J488" s="69"/>
      <c r="K488" s="69"/>
      <c r="L488" s="69"/>
      <c r="M488" s="69"/>
      <c r="N488" s="69"/>
      <c r="O488" s="69"/>
      <c r="P488" s="69"/>
    </row>
    <row r="489" spans="1:16">
      <c r="A489" s="69"/>
      <c r="B489" s="69"/>
      <c r="C489" s="69"/>
      <c r="D489" s="69"/>
      <c r="E489" s="69"/>
      <c r="F489" s="69"/>
      <c r="G489" s="69"/>
      <c r="H489" s="69"/>
      <c r="I489" s="69"/>
      <c r="J489" s="69"/>
      <c r="K489" s="69"/>
      <c r="L489" s="69"/>
      <c r="M489" s="69"/>
      <c r="N489" s="69"/>
      <c r="O489" s="69"/>
      <c r="P489" s="69"/>
    </row>
    <row r="490" spans="1:16">
      <c r="A490" s="69"/>
      <c r="B490" s="69"/>
      <c r="C490" s="69"/>
      <c r="D490" s="69"/>
      <c r="E490" s="69"/>
      <c r="F490" s="69"/>
      <c r="G490" s="69"/>
      <c r="H490" s="69"/>
      <c r="I490" s="69"/>
      <c r="J490" s="69"/>
      <c r="K490" s="69"/>
      <c r="L490" s="69"/>
      <c r="M490" s="69"/>
      <c r="N490" s="69"/>
      <c r="O490" s="69"/>
      <c r="P490" s="69"/>
    </row>
    <row r="491" spans="1:16">
      <c r="A491" s="69"/>
      <c r="B491" s="69"/>
      <c r="C491" s="69"/>
      <c r="D491" s="69"/>
      <c r="E491" s="69"/>
      <c r="F491" s="69"/>
      <c r="G491" s="69"/>
      <c r="H491" s="69"/>
      <c r="I491" s="69"/>
      <c r="J491" s="69"/>
      <c r="K491" s="69"/>
      <c r="L491" s="69"/>
      <c r="M491" s="69"/>
      <c r="N491" s="69"/>
      <c r="O491" s="69"/>
      <c r="P491" s="69"/>
    </row>
    <row r="492" spans="1:16">
      <c r="A492" s="69"/>
      <c r="B492" s="69"/>
      <c r="C492" s="69"/>
      <c r="D492" s="69"/>
      <c r="E492" s="69"/>
      <c r="F492" s="69"/>
      <c r="G492" s="69"/>
      <c r="H492" s="69"/>
      <c r="I492" s="69"/>
      <c r="J492" s="69"/>
      <c r="K492" s="69"/>
      <c r="L492" s="69"/>
      <c r="M492" s="69"/>
      <c r="N492" s="69"/>
      <c r="O492" s="69"/>
      <c r="P492" s="69"/>
    </row>
    <row r="493" spans="1:16">
      <c r="A493" s="69"/>
      <c r="B493" s="69"/>
      <c r="C493" s="69"/>
      <c r="D493" s="69"/>
      <c r="E493" s="69"/>
      <c r="F493" s="69"/>
      <c r="G493" s="69"/>
      <c r="H493" s="69"/>
      <c r="I493" s="69"/>
      <c r="J493" s="69"/>
      <c r="K493" s="69"/>
      <c r="L493" s="69"/>
      <c r="M493" s="69"/>
      <c r="N493" s="69"/>
      <c r="O493" s="69"/>
      <c r="P493" s="69"/>
    </row>
    <row r="494" spans="1:16">
      <c r="A494" s="69"/>
      <c r="B494" s="69"/>
      <c r="C494" s="69"/>
      <c r="D494" s="69"/>
      <c r="E494" s="69"/>
      <c r="F494" s="69"/>
      <c r="G494" s="69"/>
      <c r="H494" s="69"/>
      <c r="I494" s="69"/>
      <c r="J494" s="69"/>
      <c r="K494" s="69"/>
      <c r="L494" s="69"/>
      <c r="M494" s="69"/>
      <c r="N494" s="69"/>
      <c r="O494" s="69"/>
      <c r="P494" s="69"/>
    </row>
    <row r="495" spans="1:16">
      <c r="A495" s="69"/>
      <c r="B495" s="69"/>
      <c r="C495" s="69"/>
      <c r="D495" s="69"/>
      <c r="E495" s="69"/>
      <c r="F495" s="69"/>
      <c r="G495" s="69"/>
      <c r="H495" s="69"/>
      <c r="I495" s="69"/>
      <c r="J495" s="69"/>
      <c r="K495" s="69"/>
      <c r="L495" s="69"/>
      <c r="M495" s="69"/>
      <c r="N495" s="69"/>
      <c r="O495" s="69"/>
      <c r="P495" s="69"/>
    </row>
    <row r="496" spans="1:16">
      <c r="A496" s="69"/>
      <c r="B496" s="69"/>
      <c r="C496" s="69"/>
      <c r="D496" s="69"/>
      <c r="E496" s="69"/>
      <c r="F496" s="69"/>
      <c r="G496" s="69"/>
      <c r="H496" s="69"/>
      <c r="I496" s="69"/>
      <c r="J496" s="69"/>
      <c r="K496" s="69"/>
      <c r="L496" s="69"/>
      <c r="M496" s="69"/>
      <c r="N496" s="69"/>
      <c r="O496" s="69"/>
      <c r="P496" s="69"/>
    </row>
    <row r="497" spans="1:16">
      <c r="A497" s="69"/>
      <c r="B497" s="69"/>
      <c r="C497" s="69"/>
      <c r="D497" s="69"/>
      <c r="E497" s="69"/>
      <c r="F497" s="69"/>
      <c r="G497" s="69"/>
      <c r="H497" s="69"/>
      <c r="I497" s="69"/>
      <c r="J497" s="69"/>
      <c r="K497" s="69"/>
      <c r="L497" s="69"/>
      <c r="M497" s="69"/>
      <c r="N497" s="69"/>
      <c r="O497" s="69"/>
      <c r="P497" s="69"/>
    </row>
    <row r="498" spans="1:16">
      <c r="A498" s="69"/>
      <c r="B498" s="69"/>
      <c r="C498" s="69"/>
      <c r="D498" s="69"/>
      <c r="E498" s="69"/>
      <c r="F498" s="69"/>
      <c r="G498" s="69"/>
      <c r="H498" s="69"/>
      <c r="I498" s="69"/>
      <c r="J498" s="69"/>
      <c r="K498" s="69"/>
      <c r="L498" s="69"/>
      <c r="M498" s="69"/>
      <c r="N498" s="69"/>
      <c r="O498" s="69"/>
      <c r="P498" s="69"/>
    </row>
    <row r="499" spans="1:16">
      <c r="A499" s="69"/>
      <c r="B499" s="69"/>
      <c r="C499" s="69"/>
      <c r="D499" s="69"/>
      <c r="E499" s="69"/>
      <c r="F499" s="69"/>
      <c r="G499" s="69"/>
      <c r="H499" s="69"/>
      <c r="I499" s="69"/>
      <c r="J499" s="69"/>
      <c r="K499" s="69"/>
      <c r="L499" s="69"/>
      <c r="M499" s="69"/>
      <c r="N499" s="69"/>
      <c r="O499" s="69"/>
      <c r="P499" s="69"/>
    </row>
    <row r="500" spans="1:16">
      <c r="A500" s="69"/>
      <c r="B500" s="69"/>
      <c r="C500" s="69"/>
      <c r="D500" s="69"/>
      <c r="E500" s="69"/>
      <c r="F500" s="69"/>
      <c r="G500" s="69"/>
      <c r="H500" s="69"/>
      <c r="I500" s="69"/>
      <c r="J500" s="69"/>
      <c r="K500" s="69"/>
      <c r="L500" s="69"/>
      <c r="M500" s="69"/>
      <c r="N500" s="69"/>
      <c r="O500" s="69"/>
      <c r="P500" s="69"/>
    </row>
    <row r="501" spans="1:16">
      <c r="A501" s="69"/>
      <c r="B501" s="69"/>
      <c r="C501" s="69"/>
      <c r="D501" s="69"/>
      <c r="E501" s="69"/>
      <c r="F501" s="69"/>
      <c r="G501" s="69"/>
      <c r="H501" s="69"/>
      <c r="I501" s="69"/>
      <c r="J501" s="69"/>
      <c r="K501" s="69"/>
      <c r="L501" s="69"/>
      <c r="M501" s="69"/>
      <c r="N501" s="69"/>
      <c r="O501" s="69"/>
      <c r="P501" s="69"/>
    </row>
    <row r="502" spans="1:16">
      <c r="A502" s="69"/>
      <c r="B502" s="69"/>
      <c r="C502" s="69"/>
      <c r="D502" s="69"/>
      <c r="E502" s="69"/>
      <c r="F502" s="69"/>
      <c r="G502" s="69"/>
      <c r="H502" s="69"/>
      <c r="I502" s="69"/>
      <c r="J502" s="69"/>
      <c r="K502" s="69"/>
      <c r="L502" s="69"/>
      <c r="M502" s="69"/>
      <c r="N502" s="69"/>
      <c r="O502" s="69"/>
      <c r="P502" s="69"/>
    </row>
    <row r="503" spans="1:16">
      <c r="A503" s="69"/>
      <c r="B503" s="69"/>
      <c r="C503" s="69"/>
      <c r="D503" s="69"/>
      <c r="E503" s="69"/>
      <c r="F503" s="69"/>
      <c r="G503" s="69"/>
      <c r="H503" s="69"/>
      <c r="I503" s="69"/>
      <c r="J503" s="69"/>
      <c r="K503" s="69"/>
      <c r="L503" s="69"/>
      <c r="M503" s="69"/>
      <c r="N503" s="69"/>
      <c r="O503" s="69"/>
      <c r="P503" s="69"/>
    </row>
    <row r="504" spans="1:16">
      <c r="A504" s="69"/>
      <c r="B504" s="69"/>
      <c r="C504" s="69"/>
      <c r="D504" s="69"/>
      <c r="E504" s="69"/>
      <c r="F504" s="69"/>
      <c r="G504" s="69"/>
      <c r="H504" s="69"/>
      <c r="I504" s="69"/>
      <c r="J504" s="69"/>
      <c r="K504" s="69"/>
      <c r="L504" s="69"/>
      <c r="M504" s="69"/>
      <c r="N504" s="69"/>
      <c r="O504" s="69"/>
      <c r="P504" s="69"/>
    </row>
    <row r="505" spans="1:16">
      <c r="A505" s="69"/>
      <c r="B505" s="69"/>
      <c r="C505" s="69"/>
      <c r="D505" s="69"/>
      <c r="E505" s="69"/>
      <c r="F505" s="69"/>
      <c r="G505" s="69"/>
      <c r="H505" s="69"/>
      <c r="I505" s="69"/>
      <c r="J505" s="69"/>
      <c r="K505" s="69"/>
      <c r="L505" s="69"/>
      <c r="M505" s="69"/>
      <c r="N505" s="69"/>
      <c r="O505" s="69"/>
      <c r="P505" s="69"/>
    </row>
    <row r="506" spans="1:16">
      <c r="A506" s="69"/>
      <c r="B506" s="69"/>
      <c r="C506" s="69"/>
      <c r="D506" s="69"/>
      <c r="E506" s="69"/>
      <c r="F506" s="69"/>
      <c r="G506" s="69"/>
      <c r="H506" s="69"/>
      <c r="I506" s="69"/>
      <c r="J506" s="69"/>
      <c r="K506" s="69"/>
      <c r="L506" s="69"/>
      <c r="M506" s="69"/>
      <c r="N506" s="69"/>
      <c r="O506" s="69"/>
      <c r="P506" s="69"/>
    </row>
    <row r="507" spans="1:16">
      <c r="A507" s="69"/>
      <c r="B507" s="69"/>
      <c r="C507" s="69"/>
      <c r="D507" s="69"/>
      <c r="E507" s="69"/>
      <c r="F507" s="69"/>
      <c r="G507" s="69"/>
      <c r="H507" s="69"/>
      <c r="I507" s="69"/>
      <c r="J507" s="69"/>
      <c r="K507" s="69"/>
      <c r="L507" s="69"/>
      <c r="M507" s="69"/>
      <c r="N507" s="69"/>
      <c r="O507" s="69"/>
      <c r="P507" s="69"/>
    </row>
    <row r="508" spans="1:16">
      <c r="A508" s="69"/>
      <c r="B508" s="69"/>
      <c r="C508" s="69"/>
      <c r="D508" s="69"/>
      <c r="E508" s="69"/>
      <c r="F508" s="69"/>
      <c r="G508" s="69"/>
      <c r="H508" s="69"/>
      <c r="I508" s="69"/>
      <c r="J508" s="69"/>
      <c r="K508" s="69"/>
      <c r="L508" s="69"/>
      <c r="M508" s="69"/>
      <c r="N508" s="69"/>
      <c r="O508" s="69"/>
      <c r="P508" s="69"/>
    </row>
    <row r="509" spans="1:16">
      <c r="A509" s="69"/>
      <c r="B509" s="69"/>
      <c r="C509" s="69"/>
      <c r="D509" s="69"/>
      <c r="E509" s="69"/>
      <c r="F509" s="69"/>
      <c r="G509" s="69"/>
      <c r="H509" s="69"/>
      <c r="I509" s="69"/>
      <c r="J509" s="69"/>
      <c r="K509" s="69"/>
      <c r="L509" s="69"/>
      <c r="M509" s="69"/>
      <c r="N509" s="69"/>
      <c r="O509" s="69"/>
      <c r="P509" s="69"/>
    </row>
    <row r="510" spans="1:16">
      <c r="A510" s="69"/>
      <c r="B510" s="69"/>
      <c r="C510" s="69"/>
      <c r="D510" s="69"/>
      <c r="E510" s="69"/>
      <c r="F510" s="69"/>
      <c r="G510" s="69"/>
      <c r="H510" s="69"/>
      <c r="I510" s="69"/>
      <c r="J510" s="69"/>
      <c r="K510" s="69"/>
      <c r="L510" s="69"/>
      <c r="M510" s="69"/>
      <c r="N510" s="69"/>
      <c r="O510" s="69"/>
      <c r="P510" s="69"/>
    </row>
    <row r="511" spans="1:16">
      <c r="A511" s="69"/>
      <c r="B511" s="69"/>
      <c r="C511" s="69"/>
      <c r="D511" s="69"/>
      <c r="E511" s="69"/>
      <c r="F511" s="69"/>
      <c r="G511" s="69"/>
      <c r="H511" s="69"/>
      <c r="I511" s="69"/>
      <c r="J511" s="69"/>
      <c r="K511" s="69"/>
      <c r="L511" s="69"/>
      <c r="M511" s="69"/>
      <c r="N511" s="69"/>
      <c r="O511" s="69"/>
      <c r="P511" s="69"/>
    </row>
    <row r="512" spans="1:16">
      <c r="A512" s="69"/>
      <c r="B512" s="69"/>
      <c r="C512" s="69"/>
      <c r="D512" s="69"/>
      <c r="E512" s="69"/>
      <c r="F512" s="69"/>
      <c r="G512" s="69"/>
      <c r="H512" s="69"/>
      <c r="I512" s="69"/>
      <c r="J512" s="69"/>
      <c r="K512" s="69"/>
      <c r="L512" s="69"/>
      <c r="M512" s="69"/>
      <c r="N512" s="69"/>
      <c r="O512" s="69"/>
      <c r="P512" s="69"/>
    </row>
    <row r="513" spans="1:16">
      <c r="A513" s="69"/>
      <c r="B513" s="69"/>
      <c r="C513" s="69"/>
      <c r="D513" s="69"/>
      <c r="E513" s="69"/>
      <c r="F513" s="69"/>
      <c r="G513" s="69"/>
      <c r="H513" s="69"/>
      <c r="I513" s="69"/>
      <c r="J513" s="69"/>
      <c r="K513" s="69"/>
      <c r="L513" s="69"/>
      <c r="M513" s="69"/>
      <c r="N513" s="69"/>
      <c r="O513" s="69"/>
      <c r="P513" s="69"/>
    </row>
    <row r="514" spans="1:16">
      <c r="A514" s="69"/>
      <c r="B514" s="69"/>
      <c r="C514" s="69"/>
      <c r="D514" s="69"/>
      <c r="E514" s="69"/>
      <c r="F514" s="69"/>
      <c r="G514" s="69"/>
      <c r="H514" s="69"/>
      <c r="I514" s="69"/>
      <c r="J514" s="69"/>
      <c r="K514" s="69"/>
      <c r="L514" s="69"/>
      <c r="M514" s="69"/>
      <c r="N514" s="69"/>
      <c r="O514" s="69"/>
      <c r="P514" s="69"/>
    </row>
    <row r="515" spans="1:16">
      <c r="A515" s="69"/>
      <c r="B515" s="69"/>
      <c r="C515" s="69"/>
      <c r="D515" s="69"/>
      <c r="E515" s="69"/>
      <c r="F515" s="69"/>
      <c r="G515" s="69"/>
      <c r="H515" s="69"/>
      <c r="I515" s="69"/>
      <c r="J515" s="69"/>
      <c r="K515" s="69"/>
      <c r="L515" s="69"/>
      <c r="M515" s="69"/>
      <c r="N515" s="69"/>
      <c r="O515" s="69"/>
      <c r="P515" s="69"/>
    </row>
    <row r="516" spans="1:16">
      <c r="A516" s="69"/>
      <c r="B516" s="69"/>
      <c r="C516" s="69"/>
      <c r="D516" s="69"/>
      <c r="E516" s="69"/>
      <c r="F516" s="69"/>
      <c r="G516" s="69"/>
      <c r="H516" s="69"/>
      <c r="I516" s="69"/>
      <c r="J516" s="69"/>
      <c r="K516" s="69"/>
      <c r="L516" s="69"/>
      <c r="M516" s="69"/>
      <c r="N516" s="69"/>
      <c r="O516" s="69"/>
      <c r="P516" s="69"/>
    </row>
    <row r="517" spans="1:16">
      <c r="A517" s="69"/>
      <c r="B517" s="69"/>
      <c r="C517" s="69"/>
      <c r="D517" s="69"/>
      <c r="E517" s="69"/>
      <c r="F517" s="69"/>
      <c r="G517" s="69"/>
      <c r="H517" s="69"/>
      <c r="I517" s="69"/>
      <c r="J517" s="69"/>
      <c r="K517" s="69"/>
      <c r="L517" s="69"/>
      <c r="M517" s="69"/>
      <c r="N517" s="69"/>
      <c r="O517" s="69"/>
      <c r="P517" s="69"/>
    </row>
    <row r="518" spans="1:16">
      <c r="A518" s="69"/>
      <c r="B518" s="69"/>
      <c r="C518" s="69"/>
      <c r="D518" s="69"/>
      <c r="E518" s="69"/>
      <c r="F518" s="69"/>
      <c r="G518" s="69"/>
      <c r="H518" s="69"/>
      <c r="I518" s="69"/>
      <c r="J518" s="69"/>
      <c r="K518" s="69"/>
      <c r="L518" s="69"/>
      <c r="M518" s="69"/>
      <c r="N518" s="69"/>
      <c r="O518" s="69"/>
      <c r="P518" s="69"/>
    </row>
    <row r="519" spans="1:16">
      <c r="A519" s="69"/>
      <c r="B519" s="69"/>
      <c r="C519" s="69"/>
      <c r="D519" s="69"/>
      <c r="E519" s="69"/>
      <c r="F519" s="69"/>
      <c r="G519" s="69"/>
      <c r="H519" s="69"/>
      <c r="I519" s="69"/>
      <c r="J519" s="69"/>
      <c r="K519" s="69"/>
      <c r="L519" s="69"/>
      <c r="M519" s="69"/>
      <c r="N519" s="69"/>
      <c r="O519" s="69"/>
      <c r="P519" s="69"/>
    </row>
    <row r="520" spans="1:16">
      <c r="A520" s="69"/>
      <c r="B520" s="69"/>
      <c r="C520" s="69"/>
      <c r="D520" s="69"/>
      <c r="E520" s="69"/>
      <c r="F520" s="69"/>
      <c r="G520" s="69"/>
      <c r="H520" s="69"/>
      <c r="I520" s="69"/>
      <c r="J520" s="69"/>
      <c r="K520" s="69"/>
      <c r="L520" s="69"/>
      <c r="M520" s="69"/>
      <c r="N520" s="69"/>
      <c r="O520" s="69"/>
      <c r="P520" s="69"/>
    </row>
    <row r="521" spans="1:16">
      <c r="A521" s="69"/>
      <c r="B521" s="69"/>
      <c r="C521" s="69"/>
      <c r="D521" s="69"/>
      <c r="E521" s="69"/>
      <c r="F521" s="69"/>
      <c r="G521" s="69"/>
      <c r="H521" s="69"/>
      <c r="I521" s="69"/>
      <c r="J521" s="69"/>
      <c r="K521" s="69"/>
      <c r="L521" s="69"/>
      <c r="M521" s="69"/>
      <c r="N521" s="69"/>
      <c r="O521" s="69"/>
      <c r="P521" s="69"/>
    </row>
    <row r="522" spans="1:16">
      <c r="A522" s="69"/>
      <c r="B522" s="69"/>
      <c r="C522" s="69"/>
      <c r="D522" s="69"/>
      <c r="E522" s="69"/>
      <c r="F522" s="69"/>
      <c r="G522" s="69"/>
      <c r="H522" s="69"/>
      <c r="I522" s="69"/>
      <c r="J522" s="69"/>
      <c r="K522" s="69"/>
      <c r="L522" s="69"/>
      <c r="M522" s="69"/>
      <c r="N522" s="69"/>
      <c r="O522" s="69"/>
      <c r="P522" s="69"/>
    </row>
    <row r="523" spans="1:16">
      <c r="A523" s="69"/>
      <c r="B523" s="69"/>
      <c r="C523" s="69"/>
      <c r="D523" s="69"/>
      <c r="E523" s="69"/>
      <c r="F523" s="69"/>
      <c r="G523" s="69"/>
      <c r="H523" s="69"/>
      <c r="I523" s="69"/>
      <c r="J523" s="69"/>
      <c r="K523" s="69"/>
      <c r="L523" s="69"/>
      <c r="M523" s="69"/>
      <c r="N523" s="69"/>
      <c r="O523" s="69"/>
      <c r="P523" s="69"/>
    </row>
    <row r="524" spans="1:16">
      <c r="A524" s="69"/>
      <c r="B524" s="69"/>
      <c r="C524" s="69"/>
      <c r="D524" s="69"/>
      <c r="E524" s="69"/>
      <c r="F524" s="69"/>
      <c r="G524" s="69"/>
      <c r="H524" s="69"/>
      <c r="I524" s="69"/>
      <c r="J524" s="69"/>
      <c r="K524" s="69"/>
      <c r="L524" s="69"/>
      <c r="M524" s="69"/>
      <c r="N524" s="69"/>
      <c r="O524" s="69"/>
      <c r="P524" s="69"/>
    </row>
    <row r="525" spans="1:16">
      <c r="A525" s="69"/>
      <c r="B525" s="69"/>
      <c r="C525" s="69"/>
      <c r="D525" s="69"/>
      <c r="E525" s="69"/>
      <c r="F525" s="69"/>
      <c r="G525" s="69"/>
      <c r="H525" s="69"/>
      <c r="I525" s="69"/>
      <c r="J525" s="69"/>
      <c r="K525" s="69"/>
      <c r="L525" s="69"/>
      <c r="M525" s="69"/>
      <c r="N525" s="69"/>
      <c r="O525" s="69"/>
      <c r="P525" s="69"/>
    </row>
    <row r="526" spans="1:16">
      <c r="A526" s="69"/>
      <c r="B526" s="69"/>
      <c r="C526" s="69"/>
      <c r="D526" s="69"/>
      <c r="E526" s="69"/>
      <c r="F526" s="69"/>
      <c r="G526" s="69"/>
      <c r="H526" s="69"/>
      <c r="I526" s="69"/>
      <c r="J526" s="69"/>
      <c r="K526" s="69"/>
      <c r="L526" s="69"/>
      <c r="M526" s="69"/>
      <c r="N526" s="69"/>
      <c r="O526" s="69"/>
      <c r="P526" s="69"/>
    </row>
    <row r="527" spans="1:16">
      <c r="A527" s="69"/>
      <c r="B527" s="69"/>
      <c r="C527" s="69"/>
      <c r="D527" s="69"/>
      <c r="E527" s="69"/>
      <c r="F527" s="69"/>
      <c r="G527" s="69"/>
      <c r="H527" s="69"/>
      <c r="I527" s="69"/>
      <c r="J527" s="69"/>
      <c r="K527" s="69"/>
      <c r="L527" s="69"/>
      <c r="M527" s="69"/>
      <c r="N527" s="69"/>
      <c r="O527" s="69"/>
      <c r="P527" s="69"/>
    </row>
    <row r="528" spans="1:16">
      <c r="A528" s="69"/>
      <c r="B528" s="69"/>
      <c r="C528" s="69"/>
      <c r="D528" s="69"/>
      <c r="E528" s="69"/>
      <c r="F528" s="69"/>
      <c r="G528" s="69"/>
      <c r="H528" s="69"/>
      <c r="I528" s="69"/>
      <c r="J528" s="69"/>
      <c r="K528" s="69"/>
      <c r="L528" s="69"/>
      <c r="M528" s="69"/>
      <c r="N528" s="69"/>
      <c r="O528" s="69"/>
      <c r="P528" s="69"/>
    </row>
    <row r="529" spans="1:16">
      <c r="A529" s="69"/>
      <c r="B529" s="69"/>
      <c r="C529" s="69"/>
      <c r="D529" s="69"/>
      <c r="E529" s="69"/>
      <c r="F529" s="69"/>
      <c r="G529" s="69"/>
      <c r="H529" s="69"/>
      <c r="I529" s="69"/>
      <c r="J529" s="69"/>
      <c r="K529" s="69"/>
      <c r="L529" s="69"/>
      <c r="M529" s="69"/>
      <c r="N529" s="69"/>
      <c r="O529" s="69"/>
      <c r="P529" s="69"/>
    </row>
    <row r="530" spans="1:16">
      <c r="A530" s="69"/>
      <c r="B530" s="69"/>
      <c r="C530" s="69"/>
      <c r="D530" s="69"/>
      <c r="E530" s="69"/>
      <c r="F530" s="69"/>
      <c r="G530" s="69"/>
      <c r="H530" s="69"/>
      <c r="I530" s="69"/>
      <c r="J530" s="69"/>
      <c r="K530" s="69"/>
      <c r="L530" s="69"/>
      <c r="M530" s="69"/>
      <c r="N530" s="69"/>
      <c r="O530" s="69"/>
      <c r="P530" s="69"/>
    </row>
    <row r="531" spans="1:16">
      <c r="A531" s="69"/>
      <c r="B531" s="69"/>
      <c r="C531" s="69"/>
      <c r="D531" s="69"/>
      <c r="E531" s="69"/>
      <c r="F531" s="69"/>
      <c r="G531" s="69"/>
      <c r="H531" s="69"/>
      <c r="I531" s="69"/>
      <c r="J531" s="69"/>
      <c r="K531" s="69"/>
      <c r="L531" s="69"/>
      <c r="M531" s="69"/>
      <c r="N531" s="69"/>
      <c r="O531" s="69"/>
      <c r="P531" s="69"/>
    </row>
    <row r="532" spans="1:16">
      <c r="A532" s="69"/>
      <c r="B532" s="69"/>
      <c r="C532" s="69"/>
      <c r="D532" s="69"/>
      <c r="E532" s="69"/>
      <c r="F532" s="69"/>
      <c r="G532" s="69"/>
      <c r="H532" s="69"/>
      <c r="I532" s="69"/>
      <c r="J532" s="69"/>
      <c r="K532" s="69"/>
      <c r="L532" s="69"/>
      <c r="M532" s="69"/>
      <c r="N532" s="69"/>
      <c r="O532" s="69"/>
      <c r="P532" s="69"/>
    </row>
    <row r="533" spans="1:16">
      <c r="A533" s="69"/>
      <c r="B533" s="69"/>
      <c r="C533" s="69"/>
      <c r="D533" s="69"/>
      <c r="E533" s="69"/>
      <c r="F533" s="69"/>
      <c r="G533" s="69"/>
      <c r="H533" s="69"/>
      <c r="I533" s="69"/>
      <c r="J533" s="69"/>
      <c r="K533" s="69"/>
      <c r="L533" s="69"/>
      <c r="M533" s="69"/>
      <c r="N533" s="69"/>
      <c r="O533" s="69"/>
      <c r="P533" s="69"/>
    </row>
    <row r="534" spans="1:16">
      <c r="A534" s="69"/>
      <c r="B534" s="69"/>
      <c r="C534" s="69"/>
      <c r="D534" s="69"/>
      <c r="E534" s="69"/>
      <c r="F534" s="69"/>
      <c r="G534" s="69"/>
      <c r="H534" s="69"/>
      <c r="I534" s="69"/>
      <c r="J534" s="69"/>
      <c r="K534" s="69"/>
      <c r="L534" s="69"/>
      <c r="M534" s="69"/>
      <c r="N534" s="69"/>
      <c r="O534" s="69"/>
      <c r="P534" s="69"/>
    </row>
    <row r="535" spans="1:16">
      <c r="A535" s="69"/>
      <c r="B535" s="69"/>
      <c r="C535" s="69"/>
      <c r="D535" s="69"/>
      <c r="E535" s="69"/>
      <c r="F535" s="69"/>
      <c r="G535" s="69"/>
      <c r="H535" s="69"/>
      <c r="I535" s="69"/>
      <c r="J535" s="69"/>
      <c r="K535" s="69"/>
      <c r="L535" s="69"/>
      <c r="M535" s="69"/>
      <c r="N535" s="69"/>
      <c r="O535" s="69"/>
      <c r="P535" s="69"/>
    </row>
    <row r="536" spans="1:16">
      <c r="A536" s="69"/>
      <c r="B536" s="69"/>
      <c r="C536" s="69"/>
      <c r="D536" s="69"/>
      <c r="E536" s="69"/>
      <c r="F536" s="69"/>
      <c r="G536" s="69"/>
      <c r="H536" s="69"/>
      <c r="I536" s="69"/>
      <c r="J536" s="69"/>
      <c r="K536" s="69"/>
      <c r="L536" s="69"/>
      <c r="M536" s="69"/>
      <c r="N536" s="69"/>
      <c r="O536" s="69"/>
      <c r="P536" s="69"/>
    </row>
    <row r="537" spans="1:16">
      <c r="A537" s="69"/>
      <c r="B537" s="69"/>
      <c r="C537" s="69"/>
      <c r="D537" s="69"/>
      <c r="E537" s="69"/>
      <c r="F537" s="69"/>
      <c r="G537" s="69"/>
      <c r="H537" s="69"/>
      <c r="I537" s="69"/>
      <c r="J537" s="69"/>
      <c r="K537" s="69"/>
      <c r="L537" s="69"/>
      <c r="M537" s="69"/>
      <c r="N537" s="69"/>
      <c r="O537" s="69"/>
      <c r="P537" s="69"/>
    </row>
    <row r="538" spans="1:16">
      <c r="A538" s="69"/>
      <c r="B538" s="69"/>
      <c r="C538" s="69"/>
      <c r="D538" s="69"/>
      <c r="E538" s="69"/>
      <c r="F538" s="69"/>
      <c r="G538" s="69"/>
      <c r="H538" s="69"/>
      <c r="I538" s="69"/>
      <c r="J538" s="69"/>
      <c r="K538" s="69"/>
      <c r="L538" s="69"/>
      <c r="M538" s="69"/>
      <c r="N538" s="69"/>
      <c r="O538" s="69"/>
      <c r="P538" s="69"/>
    </row>
    <row r="539" spans="1:16">
      <c r="A539" s="69"/>
      <c r="B539" s="69"/>
      <c r="C539" s="69"/>
      <c r="D539" s="69"/>
      <c r="E539" s="69"/>
      <c r="F539" s="69"/>
      <c r="G539" s="69"/>
      <c r="H539" s="69"/>
      <c r="I539" s="69"/>
      <c r="J539" s="69"/>
      <c r="K539" s="69"/>
      <c r="L539" s="69"/>
      <c r="M539" s="69"/>
      <c r="N539" s="69"/>
      <c r="O539" s="69"/>
      <c r="P539" s="69"/>
    </row>
    <row r="540" spans="1:16">
      <c r="A540" s="69"/>
      <c r="B540" s="69"/>
      <c r="C540" s="69"/>
      <c r="D540" s="69"/>
      <c r="E540" s="69"/>
      <c r="F540" s="69"/>
      <c r="G540" s="69"/>
      <c r="H540" s="69"/>
      <c r="I540" s="69"/>
      <c r="J540" s="69"/>
      <c r="K540" s="69"/>
      <c r="L540" s="69"/>
      <c r="M540" s="69"/>
      <c r="N540" s="69"/>
      <c r="O540" s="69"/>
      <c r="P540" s="69"/>
    </row>
    <row r="541" spans="1:16">
      <c r="A541" s="69"/>
      <c r="B541" s="69"/>
      <c r="C541" s="69"/>
      <c r="D541" s="69"/>
      <c r="E541" s="69"/>
      <c r="F541" s="69"/>
      <c r="G541" s="69"/>
      <c r="H541" s="69"/>
      <c r="I541" s="69"/>
      <c r="J541" s="69"/>
      <c r="K541" s="69"/>
      <c r="L541" s="69"/>
      <c r="M541" s="69"/>
      <c r="N541" s="69"/>
      <c r="O541" s="69"/>
      <c r="P541" s="69"/>
    </row>
    <row r="542" spans="1:16">
      <c r="A542" s="69"/>
      <c r="B542" s="69"/>
      <c r="C542" s="69"/>
      <c r="D542" s="69"/>
      <c r="E542" s="69"/>
      <c r="F542" s="69"/>
      <c r="G542" s="69"/>
      <c r="H542" s="69"/>
      <c r="I542" s="69"/>
      <c r="J542" s="69"/>
      <c r="K542" s="69"/>
      <c r="L542" s="69"/>
      <c r="M542" s="69"/>
      <c r="N542" s="69"/>
      <c r="O542" s="69"/>
      <c r="P542" s="69"/>
    </row>
    <row r="543" spans="1:16">
      <c r="A543" s="69"/>
      <c r="B543" s="69"/>
      <c r="C543" s="69"/>
      <c r="D543" s="69"/>
      <c r="E543" s="69"/>
      <c r="F543" s="69"/>
      <c r="G543" s="69"/>
      <c r="H543" s="69"/>
      <c r="I543" s="69"/>
      <c r="J543" s="69"/>
      <c r="K543" s="69"/>
      <c r="L543" s="69"/>
      <c r="M543" s="69"/>
      <c r="N543" s="69"/>
      <c r="O543" s="69"/>
      <c r="P543" s="69"/>
    </row>
    <row r="544" spans="1:16">
      <c r="A544" s="69"/>
      <c r="B544" s="69"/>
      <c r="C544" s="69"/>
      <c r="D544" s="69"/>
      <c r="E544" s="69"/>
      <c r="F544" s="69"/>
      <c r="G544" s="69"/>
      <c r="H544" s="69"/>
      <c r="I544" s="69"/>
      <c r="J544" s="69"/>
      <c r="K544" s="69"/>
      <c r="L544" s="69"/>
      <c r="M544" s="69"/>
      <c r="N544" s="69"/>
      <c r="O544" s="69"/>
      <c r="P544" s="69"/>
    </row>
    <row r="545" spans="1:16">
      <c r="A545" s="69"/>
      <c r="B545" s="69"/>
      <c r="C545" s="69"/>
      <c r="D545" s="69"/>
      <c r="E545" s="69"/>
      <c r="F545" s="69"/>
      <c r="G545" s="69"/>
      <c r="H545" s="69"/>
      <c r="I545" s="69"/>
      <c r="J545" s="69"/>
      <c r="K545" s="69"/>
      <c r="L545" s="69"/>
      <c r="M545" s="69"/>
      <c r="N545" s="69"/>
      <c r="O545" s="69"/>
      <c r="P545" s="69"/>
    </row>
    <row r="546" spans="1:16">
      <c r="A546" s="69"/>
      <c r="B546" s="69"/>
      <c r="C546" s="69"/>
      <c r="D546" s="69"/>
      <c r="E546" s="69"/>
      <c r="F546" s="69"/>
      <c r="G546" s="69"/>
      <c r="H546" s="69"/>
      <c r="I546" s="69"/>
      <c r="J546" s="69"/>
      <c r="K546" s="69"/>
      <c r="L546" s="69"/>
      <c r="M546" s="69"/>
      <c r="N546" s="69"/>
      <c r="O546" s="69"/>
      <c r="P546" s="69"/>
    </row>
    <row r="547" spans="1:16">
      <c r="A547" s="69"/>
      <c r="B547" s="69"/>
      <c r="C547" s="69"/>
      <c r="D547" s="69"/>
      <c r="E547" s="69"/>
      <c r="F547" s="69"/>
      <c r="G547" s="69"/>
      <c r="H547" s="69"/>
      <c r="I547" s="69"/>
      <c r="J547" s="69"/>
      <c r="K547" s="69"/>
      <c r="L547" s="69"/>
      <c r="M547" s="69"/>
      <c r="N547" s="69"/>
      <c r="O547" s="69"/>
      <c r="P547" s="69"/>
    </row>
    <row r="548" spans="1:16">
      <c r="A548" s="69"/>
      <c r="B548" s="69"/>
      <c r="C548" s="69"/>
      <c r="D548" s="69"/>
      <c r="E548" s="69"/>
      <c r="F548" s="69"/>
      <c r="G548" s="69"/>
      <c r="H548" s="69"/>
      <c r="I548" s="69"/>
      <c r="J548" s="69"/>
      <c r="K548" s="69"/>
      <c r="L548" s="69"/>
      <c r="M548" s="69"/>
      <c r="N548" s="69"/>
      <c r="O548" s="69"/>
      <c r="P548" s="69"/>
    </row>
    <row r="549" spans="1:16">
      <c r="A549" s="69"/>
      <c r="B549" s="69"/>
      <c r="C549" s="69"/>
      <c r="D549" s="69"/>
      <c r="E549" s="69"/>
      <c r="F549" s="69"/>
      <c r="G549" s="69"/>
      <c r="H549" s="69"/>
      <c r="I549" s="69"/>
      <c r="J549" s="69"/>
      <c r="K549" s="69"/>
      <c r="L549" s="69"/>
      <c r="M549" s="69"/>
      <c r="N549" s="69"/>
      <c r="O549" s="69"/>
      <c r="P549" s="69"/>
    </row>
    <row r="550" spans="1:16">
      <c r="A550" s="69"/>
      <c r="B550" s="69"/>
      <c r="C550" s="69"/>
      <c r="D550" s="69"/>
      <c r="E550" s="69"/>
      <c r="F550" s="69"/>
      <c r="G550" s="69"/>
      <c r="H550" s="69"/>
      <c r="I550" s="69"/>
      <c r="J550" s="69"/>
      <c r="K550" s="69"/>
      <c r="L550" s="69"/>
      <c r="M550" s="69"/>
      <c r="N550" s="69"/>
      <c r="O550" s="69"/>
      <c r="P550" s="69"/>
    </row>
    <row r="551" spans="1:16">
      <c r="A551" s="69"/>
      <c r="B551" s="69"/>
      <c r="C551" s="69"/>
      <c r="D551" s="69"/>
      <c r="E551" s="69"/>
      <c r="F551" s="69"/>
      <c r="G551" s="69"/>
      <c r="H551" s="69"/>
      <c r="I551" s="69"/>
      <c r="J551" s="69"/>
      <c r="K551" s="69"/>
      <c r="L551" s="69"/>
      <c r="M551" s="69"/>
      <c r="N551" s="69"/>
      <c r="O551" s="69"/>
      <c r="P551" s="69"/>
    </row>
    <row r="552" spans="1:16">
      <c r="A552" s="69"/>
      <c r="B552" s="69"/>
      <c r="C552" s="69"/>
      <c r="D552" s="69"/>
      <c r="E552" s="69"/>
      <c r="F552" s="69"/>
      <c r="G552" s="69"/>
      <c r="H552" s="69"/>
      <c r="I552" s="69"/>
      <c r="J552" s="69"/>
      <c r="K552" s="69"/>
      <c r="L552" s="69"/>
      <c r="M552" s="69"/>
      <c r="N552" s="69"/>
      <c r="O552" s="69"/>
      <c r="P552" s="69"/>
    </row>
    <row r="553" spans="1:16">
      <c r="A553" s="69"/>
      <c r="B553" s="69"/>
      <c r="C553" s="69"/>
      <c r="D553" s="69"/>
      <c r="E553" s="69"/>
      <c r="F553" s="69"/>
      <c r="G553" s="69"/>
      <c r="H553" s="69"/>
      <c r="I553" s="69"/>
      <c r="J553" s="69"/>
      <c r="K553" s="69"/>
      <c r="L553" s="69"/>
      <c r="M553" s="69"/>
      <c r="N553" s="69"/>
      <c r="O553" s="69"/>
      <c r="P553" s="69"/>
    </row>
    <row r="554" spans="1:16">
      <c r="A554" s="69"/>
      <c r="B554" s="69"/>
      <c r="C554" s="69"/>
      <c r="D554" s="69"/>
      <c r="E554" s="69"/>
      <c r="F554" s="69"/>
      <c r="G554" s="69"/>
      <c r="H554" s="69"/>
      <c r="I554" s="69"/>
      <c r="J554" s="69"/>
      <c r="K554" s="69"/>
      <c r="L554" s="69"/>
      <c r="M554" s="69"/>
      <c r="N554" s="69"/>
      <c r="O554" s="69"/>
      <c r="P554" s="69"/>
    </row>
    <row r="555" spans="1:16">
      <c r="A555" s="69"/>
      <c r="B555" s="69"/>
      <c r="C555" s="69"/>
      <c r="D555" s="69"/>
      <c r="E555" s="69"/>
      <c r="F555" s="69"/>
      <c r="G555" s="69"/>
      <c r="H555" s="69"/>
      <c r="I555" s="69"/>
      <c r="J555" s="69"/>
      <c r="K555" s="69"/>
      <c r="L555" s="69"/>
      <c r="M555" s="69"/>
      <c r="N555" s="69"/>
      <c r="O555" s="69"/>
      <c r="P555" s="69"/>
    </row>
    <row r="556" spans="1:16">
      <c r="A556" s="69"/>
      <c r="B556" s="69"/>
      <c r="C556" s="69"/>
      <c r="D556" s="69"/>
      <c r="E556" s="69"/>
      <c r="F556" s="69"/>
      <c r="G556" s="69"/>
      <c r="H556" s="69"/>
      <c r="I556" s="69"/>
      <c r="J556" s="69"/>
      <c r="K556" s="69"/>
      <c r="L556" s="69"/>
      <c r="M556" s="69"/>
      <c r="N556" s="69"/>
      <c r="O556" s="69"/>
      <c r="P556" s="69"/>
    </row>
    <row r="557" spans="1:16">
      <c r="A557" s="69"/>
      <c r="B557" s="69"/>
      <c r="C557" s="69"/>
      <c r="D557" s="69"/>
      <c r="E557" s="69"/>
      <c r="F557" s="69"/>
      <c r="G557" s="69"/>
      <c r="H557" s="69"/>
      <c r="I557" s="69"/>
      <c r="J557" s="69"/>
      <c r="K557" s="69"/>
      <c r="L557" s="69"/>
      <c r="M557" s="69"/>
      <c r="N557" s="69"/>
      <c r="O557" s="69"/>
      <c r="P557" s="69"/>
    </row>
    <row r="558" spans="1:16">
      <c r="A558" s="69"/>
      <c r="B558" s="69"/>
      <c r="C558" s="69"/>
      <c r="D558" s="69"/>
      <c r="E558" s="69"/>
      <c r="F558" s="69"/>
      <c r="G558" s="69"/>
      <c r="H558" s="69"/>
      <c r="I558" s="69"/>
      <c r="J558" s="69"/>
      <c r="K558" s="69"/>
      <c r="L558" s="69"/>
      <c r="M558" s="69"/>
      <c r="N558" s="69"/>
      <c r="O558" s="69"/>
      <c r="P558" s="69"/>
    </row>
    <row r="559" spans="1:16">
      <c r="A559" s="69"/>
      <c r="B559" s="69"/>
      <c r="C559" s="69"/>
      <c r="D559" s="69"/>
      <c r="E559" s="69"/>
      <c r="F559" s="69"/>
      <c r="G559" s="69"/>
      <c r="H559" s="69"/>
      <c r="I559" s="69"/>
      <c r="J559" s="69"/>
      <c r="K559" s="69"/>
      <c r="L559" s="69"/>
      <c r="M559" s="69"/>
      <c r="N559" s="69"/>
      <c r="O559" s="69"/>
      <c r="P559" s="69"/>
    </row>
    <row r="560" spans="1:16">
      <c r="A560" s="69"/>
      <c r="B560" s="69"/>
      <c r="C560" s="69"/>
      <c r="D560" s="69"/>
      <c r="E560" s="69"/>
      <c r="F560" s="69"/>
      <c r="G560" s="69"/>
      <c r="H560" s="69"/>
      <c r="I560" s="69"/>
      <c r="J560" s="69"/>
      <c r="K560" s="69"/>
      <c r="L560" s="69"/>
      <c r="M560" s="69"/>
      <c r="N560" s="69"/>
      <c r="O560" s="69"/>
      <c r="P560" s="69"/>
    </row>
    <row r="561" spans="1:16">
      <c r="A561" s="69"/>
      <c r="B561" s="69"/>
      <c r="C561" s="69"/>
      <c r="D561" s="69"/>
      <c r="E561" s="69"/>
      <c r="F561" s="69"/>
      <c r="G561" s="69"/>
      <c r="H561" s="69"/>
      <c r="I561" s="69"/>
      <c r="J561" s="69"/>
      <c r="K561" s="69"/>
      <c r="L561" s="69"/>
      <c r="M561" s="69"/>
      <c r="N561" s="69"/>
      <c r="O561" s="69"/>
      <c r="P561" s="69"/>
    </row>
    <row r="562" spans="1:16">
      <c r="A562" s="69"/>
      <c r="B562" s="69"/>
      <c r="C562" s="69"/>
      <c r="D562" s="69"/>
      <c r="E562" s="69"/>
      <c r="F562" s="69"/>
      <c r="G562" s="69"/>
      <c r="H562" s="69"/>
      <c r="I562" s="69"/>
      <c r="J562" s="69"/>
      <c r="K562" s="69"/>
      <c r="L562" s="69"/>
      <c r="M562" s="69"/>
      <c r="N562" s="69"/>
      <c r="O562" s="69"/>
      <c r="P562" s="69"/>
    </row>
    <row r="563" spans="1:16">
      <c r="A563" s="69"/>
      <c r="B563" s="69"/>
      <c r="C563" s="69"/>
      <c r="D563" s="69"/>
      <c r="E563" s="69"/>
      <c r="F563" s="69"/>
      <c r="G563" s="69"/>
      <c r="H563" s="69"/>
      <c r="I563" s="69"/>
      <c r="J563" s="69"/>
      <c r="K563" s="69"/>
      <c r="L563" s="69"/>
      <c r="M563" s="69"/>
      <c r="N563" s="69"/>
      <c r="O563" s="69"/>
      <c r="P563" s="69"/>
    </row>
    <row r="564" spans="1:16">
      <c r="A564" s="69"/>
      <c r="B564" s="69"/>
      <c r="C564" s="69"/>
      <c r="D564" s="69"/>
      <c r="E564" s="69"/>
      <c r="F564" s="69"/>
      <c r="G564" s="69"/>
      <c r="H564" s="69"/>
      <c r="I564" s="69"/>
      <c r="J564" s="69"/>
      <c r="K564" s="69"/>
      <c r="L564" s="69"/>
      <c r="M564" s="69"/>
      <c r="N564" s="69"/>
      <c r="O564" s="69"/>
      <c r="P564" s="69"/>
    </row>
    <row r="565" spans="1:16">
      <c r="A565" s="69"/>
      <c r="B565" s="69"/>
      <c r="C565" s="69"/>
      <c r="D565" s="69"/>
      <c r="E565" s="69"/>
      <c r="F565" s="69"/>
      <c r="G565" s="69"/>
      <c r="H565" s="69"/>
      <c r="I565" s="69"/>
      <c r="J565" s="69"/>
      <c r="K565" s="69"/>
      <c r="L565" s="69"/>
      <c r="M565" s="69"/>
      <c r="N565" s="69"/>
      <c r="O565" s="69"/>
      <c r="P565" s="69"/>
    </row>
    <row r="566" spans="1:16">
      <c r="A566" s="69"/>
      <c r="B566" s="69"/>
      <c r="C566" s="69"/>
      <c r="D566" s="69"/>
      <c r="E566" s="69"/>
      <c r="F566" s="69"/>
      <c r="G566" s="69"/>
      <c r="H566" s="69"/>
      <c r="I566" s="69"/>
      <c r="J566" s="69"/>
      <c r="K566" s="69"/>
      <c r="L566" s="69"/>
      <c r="M566" s="69"/>
      <c r="N566" s="69"/>
      <c r="O566" s="69"/>
      <c r="P566" s="69"/>
    </row>
    <row r="567" spans="1:16">
      <c r="A567" s="69"/>
      <c r="B567" s="69"/>
      <c r="C567" s="69"/>
      <c r="D567" s="69"/>
      <c r="E567" s="69"/>
      <c r="F567" s="69"/>
      <c r="G567" s="69"/>
      <c r="H567" s="69"/>
      <c r="I567" s="69"/>
      <c r="J567" s="69"/>
      <c r="K567" s="69"/>
      <c r="L567" s="69"/>
      <c r="M567" s="69"/>
      <c r="N567" s="69"/>
      <c r="O567" s="69"/>
      <c r="P567" s="69"/>
    </row>
    <row r="568" spans="1:16">
      <c r="A568" s="69"/>
      <c r="B568" s="69"/>
      <c r="C568" s="69"/>
      <c r="D568" s="69"/>
      <c r="E568" s="69"/>
      <c r="F568" s="69"/>
      <c r="G568" s="69"/>
      <c r="H568" s="69"/>
      <c r="I568" s="69"/>
      <c r="J568" s="69"/>
      <c r="K568" s="69"/>
      <c r="L568" s="69"/>
      <c r="M568" s="69"/>
      <c r="N568" s="69"/>
      <c r="O568" s="69"/>
      <c r="P568" s="69"/>
    </row>
    <row r="569" spans="1:16">
      <c r="A569" s="69"/>
      <c r="B569" s="69"/>
      <c r="C569" s="69"/>
      <c r="D569" s="69"/>
      <c r="E569" s="69"/>
      <c r="F569" s="69"/>
      <c r="G569" s="69"/>
      <c r="H569" s="69"/>
      <c r="I569" s="69"/>
      <c r="J569" s="69"/>
      <c r="K569" s="69"/>
      <c r="L569" s="69"/>
      <c r="M569" s="69"/>
      <c r="N569" s="69"/>
      <c r="O569" s="69"/>
      <c r="P569" s="69"/>
    </row>
    <row r="570" spans="1:16">
      <c r="A570" s="69"/>
      <c r="B570" s="69"/>
      <c r="C570" s="69"/>
      <c r="D570" s="69"/>
      <c r="E570" s="69"/>
      <c r="F570" s="69"/>
      <c r="G570" s="69"/>
      <c r="H570" s="69"/>
      <c r="I570" s="69"/>
      <c r="J570" s="69"/>
      <c r="K570" s="69"/>
      <c r="L570" s="69"/>
      <c r="M570" s="69"/>
      <c r="N570" s="69"/>
      <c r="O570" s="69"/>
      <c r="P570" s="69"/>
    </row>
    <row r="571" spans="1:16">
      <c r="A571" s="69"/>
      <c r="B571" s="69"/>
      <c r="C571" s="69"/>
      <c r="D571" s="69"/>
      <c r="E571" s="69"/>
      <c r="F571" s="69"/>
      <c r="G571" s="69"/>
      <c r="H571" s="69"/>
      <c r="I571" s="69"/>
      <c r="J571" s="69"/>
      <c r="K571" s="69"/>
      <c r="L571" s="69"/>
      <c r="M571" s="69"/>
      <c r="N571" s="69"/>
      <c r="O571" s="69"/>
      <c r="P571" s="69"/>
    </row>
    <row r="572" spans="1:16">
      <c r="A572" s="69"/>
      <c r="B572" s="69"/>
      <c r="C572" s="69"/>
      <c r="D572" s="69"/>
      <c r="E572" s="69"/>
      <c r="F572" s="69"/>
      <c r="G572" s="69"/>
      <c r="H572" s="69"/>
      <c r="I572" s="69"/>
      <c r="J572" s="69"/>
      <c r="K572" s="69"/>
      <c r="L572" s="69"/>
      <c r="M572" s="69"/>
      <c r="N572" s="69"/>
      <c r="O572" s="69"/>
      <c r="P572" s="69"/>
    </row>
    <row r="573" spans="1:16">
      <c r="A573" s="69"/>
      <c r="B573" s="69"/>
      <c r="C573" s="69"/>
      <c r="D573" s="69"/>
      <c r="E573" s="69"/>
      <c r="F573" s="69"/>
      <c r="G573" s="69"/>
      <c r="H573" s="69"/>
      <c r="I573" s="69"/>
      <c r="J573" s="69"/>
      <c r="K573" s="69"/>
      <c r="L573" s="69"/>
      <c r="M573" s="69"/>
      <c r="N573" s="69"/>
      <c r="O573" s="69"/>
      <c r="P573" s="69"/>
    </row>
    <row r="574" spans="1:16">
      <c r="A574" s="69"/>
      <c r="B574" s="69"/>
      <c r="C574" s="69"/>
      <c r="D574" s="69"/>
      <c r="E574" s="69"/>
      <c r="F574" s="69"/>
      <c r="G574" s="69"/>
      <c r="H574" s="69"/>
      <c r="I574" s="69"/>
      <c r="J574" s="69"/>
      <c r="K574" s="69"/>
      <c r="L574" s="69"/>
      <c r="M574" s="69"/>
      <c r="N574" s="69"/>
      <c r="O574" s="69"/>
      <c r="P574" s="69"/>
    </row>
    <row r="575" spans="1:16">
      <c r="A575" s="69"/>
      <c r="B575" s="69"/>
      <c r="C575" s="69"/>
      <c r="D575" s="69"/>
      <c r="E575" s="69"/>
      <c r="F575" s="69"/>
      <c r="G575" s="69"/>
      <c r="H575" s="69"/>
      <c r="I575" s="69"/>
      <c r="J575" s="69"/>
      <c r="K575" s="69"/>
      <c r="L575" s="69"/>
      <c r="M575" s="69"/>
      <c r="N575" s="69"/>
      <c r="O575" s="69"/>
      <c r="P575" s="69"/>
    </row>
    <row r="576" spans="1:16">
      <c r="A576" s="69"/>
      <c r="B576" s="69"/>
      <c r="C576" s="69"/>
      <c r="D576" s="69"/>
      <c r="E576" s="69"/>
      <c r="F576" s="69"/>
      <c r="G576" s="69"/>
      <c r="H576" s="69"/>
      <c r="I576" s="69"/>
      <c r="J576" s="69"/>
      <c r="K576" s="69"/>
      <c r="L576" s="69"/>
      <c r="M576" s="69"/>
      <c r="N576" s="69"/>
      <c r="O576" s="69"/>
      <c r="P576" s="69"/>
    </row>
    <row r="577" spans="1:16">
      <c r="A577" s="69"/>
      <c r="B577" s="69"/>
      <c r="C577" s="69"/>
      <c r="D577" s="69"/>
      <c r="E577" s="69"/>
      <c r="F577" s="69"/>
      <c r="G577" s="69"/>
      <c r="H577" s="69"/>
      <c r="I577" s="69"/>
      <c r="J577" s="69"/>
      <c r="K577" s="69"/>
      <c r="L577" s="69"/>
      <c r="M577" s="69"/>
      <c r="N577" s="69"/>
      <c r="O577" s="69"/>
      <c r="P577" s="69"/>
    </row>
    <row r="578" spans="1:16">
      <c r="A578" s="69"/>
      <c r="B578" s="69"/>
      <c r="C578" s="69"/>
      <c r="D578" s="69"/>
      <c r="E578" s="69"/>
      <c r="F578" s="69"/>
      <c r="G578" s="69"/>
      <c r="H578" s="69"/>
      <c r="I578" s="69"/>
      <c r="J578" s="69"/>
      <c r="K578" s="69"/>
      <c r="L578" s="69"/>
      <c r="M578" s="69"/>
      <c r="N578" s="69"/>
      <c r="O578" s="69"/>
      <c r="P578" s="69"/>
    </row>
    <row r="579" spans="1:16">
      <c r="A579" s="69"/>
      <c r="B579" s="69"/>
      <c r="C579" s="69"/>
      <c r="D579" s="69"/>
      <c r="E579" s="69"/>
      <c r="F579" s="69"/>
      <c r="G579" s="69"/>
      <c r="H579" s="69"/>
      <c r="I579" s="69"/>
      <c r="J579" s="69"/>
      <c r="K579" s="69"/>
      <c r="L579" s="69"/>
      <c r="M579" s="69"/>
      <c r="N579" s="69"/>
      <c r="O579" s="69"/>
      <c r="P579" s="69"/>
    </row>
    <row r="580" spans="1:16">
      <c r="A580" s="69"/>
      <c r="B580" s="69"/>
      <c r="C580" s="69"/>
      <c r="D580" s="69"/>
      <c r="E580" s="69"/>
      <c r="F580" s="69"/>
      <c r="G580" s="69"/>
      <c r="H580" s="69"/>
      <c r="I580" s="69"/>
      <c r="J580" s="69"/>
      <c r="K580" s="69"/>
      <c r="L580" s="69"/>
      <c r="M580" s="69"/>
      <c r="N580" s="69"/>
      <c r="O580" s="69"/>
      <c r="P580" s="69"/>
    </row>
    <row r="581" spans="1:16">
      <c r="A581" s="69"/>
      <c r="B581" s="69"/>
      <c r="C581" s="69"/>
      <c r="D581" s="69"/>
      <c r="E581" s="69"/>
      <c r="F581" s="69"/>
      <c r="G581" s="69"/>
      <c r="H581" s="69"/>
      <c r="I581" s="69"/>
      <c r="J581" s="69"/>
      <c r="K581" s="69"/>
      <c r="L581" s="69"/>
      <c r="M581" s="69"/>
      <c r="N581" s="69"/>
      <c r="O581" s="69"/>
      <c r="P581" s="69"/>
    </row>
    <row r="582" spans="1:16">
      <c r="A582" s="69"/>
      <c r="B582" s="69"/>
      <c r="C582" s="69"/>
      <c r="D582" s="69"/>
      <c r="E582" s="69"/>
      <c r="F582" s="69"/>
      <c r="G582" s="69"/>
      <c r="H582" s="69"/>
      <c r="I582" s="69"/>
      <c r="J582" s="69"/>
      <c r="K582" s="69"/>
      <c r="L582" s="69"/>
      <c r="M582" s="69"/>
      <c r="N582" s="69"/>
      <c r="O582" s="69"/>
      <c r="P582" s="69"/>
    </row>
    <row r="583" spans="1:16">
      <c r="A583" s="69"/>
      <c r="B583" s="69"/>
      <c r="C583" s="69"/>
      <c r="D583" s="69"/>
      <c r="E583" s="69"/>
      <c r="F583" s="69"/>
      <c r="G583" s="69"/>
      <c r="H583" s="69"/>
      <c r="I583" s="69"/>
      <c r="J583" s="69"/>
      <c r="K583" s="69"/>
      <c r="L583" s="69"/>
      <c r="M583" s="69"/>
      <c r="N583" s="69"/>
      <c r="O583" s="69"/>
      <c r="P583" s="69"/>
    </row>
    <row r="584" spans="1:16">
      <c r="A584" s="69"/>
      <c r="B584" s="69"/>
      <c r="C584" s="69"/>
      <c r="D584" s="69"/>
      <c r="E584" s="69"/>
      <c r="F584" s="69"/>
      <c r="G584" s="69"/>
      <c r="H584" s="69"/>
      <c r="I584" s="69"/>
      <c r="J584" s="69"/>
      <c r="K584" s="69"/>
      <c r="L584" s="69"/>
      <c r="M584" s="69"/>
      <c r="N584" s="69"/>
      <c r="O584" s="69"/>
      <c r="P584" s="69"/>
    </row>
    <row r="585" spans="1:16">
      <c r="A585" s="69"/>
      <c r="B585" s="69"/>
      <c r="C585" s="69"/>
      <c r="D585" s="69"/>
      <c r="E585" s="69"/>
      <c r="F585" s="69"/>
      <c r="G585" s="69"/>
      <c r="H585" s="69"/>
      <c r="I585" s="69"/>
      <c r="J585" s="69"/>
      <c r="K585" s="69"/>
      <c r="L585" s="69"/>
      <c r="M585" s="69"/>
      <c r="N585" s="69"/>
      <c r="O585" s="69"/>
      <c r="P585" s="69"/>
    </row>
    <row r="586" spans="1:16">
      <c r="A586" s="69"/>
      <c r="B586" s="69"/>
      <c r="C586" s="69"/>
      <c r="D586" s="69"/>
      <c r="E586" s="69"/>
      <c r="F586" s="69"/>
      <c r="G586" s="69"/>
      <c r="H586" s="69"/>
      <c r="I586" s="69"/>
      <c r="J586" s="69"/>
      <c r="K586" s="69"/>
      <c r="L586" s="69"/>
      <c r="M586" s="69"/>
      <c r="N586" s="69"/>
      <c r="O586" s="69"/>
      <c r="P586" s="69"/>
    </row>
    <row r="587" spans="1:16">
      <c r="A587" s="69"/>
      <c r="B587" s="69"/>
      <c r="C587" s="69"/>
      <c r="D587" s="69"/>
      <c r="E587" s="69"/>
      <c r="F587" s="69"/>
      <c r="G587" s="69"/>
      <c r="H587" s="69"/>
      <c r="I587" s="69"/>
      <c r="J587" s="69"/>
      <c r="K587" s="69"/>
      <c r="L587" s="69"/>
      <c r="M587" s="69"/>
      <c r="N587" s="69"/>
      <c r="O587" s="69"/>
      <c r="P587" s="69"/>
    </row>
    <row r="588" spans="1:16">
      <c r="A588" s="69"/>
      <c r="B588" s="69"/>
      <c r="C588" s="69"/>
      <c r="D588" s="69"/>
      <c r="E588" s="69"/>
      <c r="F588" s="69"/>
      <c r="G588" s="69"/>
      <c r="H588" s="69"/>
      <c r="I588" s="69"/>
      <c r="J588" s="69"/>
      <c r="K588" s="69"/>
      <c r="L588" s="69"/>
      <c r="M588" s="69"/>
      <c r="N588" s="69"/>
      <c r="O588" s="69"/>
      <c r="P588" s="69"/>
    </row>
    <row r="589" spans="1:16">
      <c r="A589" s="69"/>
      <c r="B589" s="69"/>
      <c r="C589" s="69"/>
      <c r="D589" s="69"/>
      <c r="E589" s="69"/>
      <c r="F589" s="69"/>
      <c r="G589" s="69"/>
      <c r="H589" s="69"/>
      <c r="I589" s="69"/>
      <c r="J589" s="69"/>
      <c r="K589" s="69"/>
      <c r="L589" s="69"/>
      <c r="M589" s="69"/>
      <c r="N589" s="69"/>
      <c r="O589" s="69"/>
      <c r="P589" s="69"/>
    </row>
    <row r="590" spans="1:16">
      <c r="A590" s="69"/>
      <c r="B590" s="69"/>
      <c r="C590" s="69"/>
      <c r="D590" s="69"/>
      <c r="E590" s="69"/>
      <c r="F590" s="69"/>
      <c r="G590" s="69"/>
      <c r="H590" s="69"/>
      <c r="I590" s="69"/>
      <c r="J590" s="69"/>
      <c r="K590" s="69"/>
      <c r="L590" s="69"/>
      <c r="M590" s="69"/>
      <c r="N590" s="69"/>
      <c r="O590" s="69"/>
      <c r="P590" s="69"/>
    </row>
    <row r="591" spans="1:16">
      <c r="A591" s="69"/>
      <c r="B591" s="69"/>
      <c r="C591" s="69"/>
      <c r="D591" s="69"/>
      <c r="E591" s="69"/>
      <c r="F591" s="69"/>
      <c r="G591" s="69"/>
      <c r="H591" s="69"/>
      <c r="I591" s="69"/>
      <c r="J591" s="69"/>
      <c r="K591" s="69"/>
      <c r="L591" s="69"/>
      <c r="M591" s="69"/>
      <c r="N591" s="69"/>
      <c r="O591" s="69"/>
      <c r="P591" s="69"/>
    </row>
    <row r="592" spans="1:16">
      <c r="A592" s="69"/>
      <c r="B592" s="69"/>
      <c r="C592" s="69"/>
      <c r="D592" s="69"/>
      <c r="E592" s="69"/>
      <c r="F592" s="69"/>
      <c r="G592" s="69"/>
      <c r="H592" s="69"/>
      <c r="I592" s="69"/>
      <c r="J592" s="69"/>
      <c r="K592" s="69"/>
      <c r="L592" s="69"/>
      <c r="M592" s="69"/>
      <c r="N592" s="69"/>
      <c r="O592" s="69"/>
      <c r="P592" s="69"/>
    </row>
    <row r="593" spans="1:16">
      <c r="A593" s="69"/>
      <c r="B593" s="69"/>
      <c r="C593" s="69"/>
      <c r="D593" s="69"/>
      <c r="E593" s="69"/>
      <c r="F593" s="69"/>
      <c r="G593" s="69"/>
      <c r="H593" s="69"/>
      <c r="I593" s="69"/>
      <c r="J593" s="69"/>
      <c r="K593" s="69"/>
      <c r="L593" s="69"/>
      <c r="M593" s="69"/>
      <c r="N593" s="69"/>
      <c r="O593" s="69"/>
      <c r="P593" s="69"/>
    </row>
    <row r="594" spans="1:16">
      <c r="A594" s="69"/>
      <c r="B594" s="69"/>
      <c r="C594" s="69"/>
      <c r="D594" s="69"/>
      <c r="E594" s="69"/>
      <c r="F594" s="69"/>
      <c r="G594" s="69"/>
      <c r="H594" s="69"/>
      <c r="I594" s="69"/>
      <c r="J594" s="69"/>
      <c r="K594" s="69"/>
      <c r="L594" s="69"/>
      <c r="M594" s="69"/>
      <c r="N594" s="69"/>
      <c r="O594" s="69"/>
      <c r="P594" s="69"/>
    </row>
    <row r="595" spans="1:16">
      <c r="A595" s="69"/>
      <c r="B595" s="69"/>
      <c r="C595" s="69"/>
      <c r="D595" s="69"/>
      <c r="E595" s="69"/>
      <c r="F595" s="69"/>
      <c r="G595" s="69"/>
      <c r="H595" s="69"/>
      <c r="I595" s="69"/>
      <c r="J595" s="69"/>
      <c r="K595" s="69"/>
      <c r="L595" s="69"/>
      <c r="M595" s="69"/>
      <c r="N595" s="69"/>
      <c r="O595" s="69"/>
      <c r="P595" s="69"/>
    </row>
    <row r="596" spans="1:16">
      <c r="A596" s="69"/>
      <c r="B596" s="69"/>
      <c r="C596" s="69"/>
      <c r="D596" s="69"/>
      <c r="E596" s="69"/>
      <c r="F596" s="69"/>
      <c r="G596" s="69"/>
      <c r="H596" s="69"/>
      <c r="I596" s="69"/>
      <c r="J596" s="69"/>
      <c r="K596" s="69"/>
      <c r="L596" s="69"/>
      <c r="M596" s="69"/>
      <c r="N596" s="69"/>
      <c r="O596" s="69"/>
      <c r="P596" s="69"/>
    </row>
    <row r="597" spans="1:16">
      <c r="A597" s="69"/>
      <c r="B597" s="69"/>
      <c r="C597" s="69"/>
      <c r="D597" s="69"/>
      <c r="E597" s="69"/>
      <c r="F597" s="69"/>
      <c r="G597" s="69"/>
      <c r="H597" s="69"/>
      <c r="I597" s="69"/>
      <c r="J597" s="69"/>
      <c r="K597" s="69"/>
      <c r="L597" s="69"/>
      <c r="M597" s="69"/>
      <c r="N597" s="69"/>
      <c r="O597" s="69"/>
      <c r="P597" s="69"/>
    </row>
    <row r="598" spans="1:16">
      <c r="A598" s="69"/>
      <c r="B598" s="69"/>
      <c r="C598" s="69"/>
      <c r="D598" s="69"/>
      <c r="E598" s="69"/>
      <c r="F598" s="69"/>
      <c r="G598" s="69"/>
      <c r="H598" s="69"/>
      <c r="I598" s="69"/>
      <c r="J598" s="69"/>
      <c r="K598" s="69"/>
      <c r="L598" s="69"/>
      <c r="M598" s="69"/>
      <c r="N598" s="69"/>
      <c r="O598" s="69"/>
      <c r="P598" s="69"/>
    </row>
    <row r="599" spans="1:16">
      <c r="A599" s="69"/>
      <c r="B599" s="69"/>
      <c r="C599" s="69"/>
      <c r="D599" s="69"/>
      <c r="E599" s="69"/>
      <c r="F599" s="69"/>
      <c r="G599" s="69"/>
      <c r="H599" s="69"/>
      <c r="I599" s="69"/>
      <c r="J599" s="69"/>
      <c r="K599" s="69"/>
      <c r="L599" s="69"/>
      <c r="M599" s="69"/>
      <c r="N599" s="69"/>
      <c r="O599" s="69"/>
      <c r="P599" s="69"/>
    </row>
    <row r="600" spans="1:16">
      <c r="A600" s="69"/>
      <c r="B600" s="69"/>
      <c r="C600" s="69"/>
      <c r="D600" s="69"/>
      <c r="E600" s="69"/>
      <c r="F600" s="69"/>
      <c r="G600" s="69"/>
      <c r="H600" s="69"/>
      <c r="I600" s="69"/>
      <c r="J600" s="69"/>
      <c r="K600" s="69"/>
      <c r="L600" s="69"/>
      <c r="M600" s="69"/>
      <c r="N600" s="69"/>
      <c r="O600" s="69"/>
      <c r="P600" s="69"/>
    </row>
    <row r="601" spans="1:16">
      <c r="A601" s="69"/>
      <c r="B601" s="69"/>
      <c r="C601" s="69"/>
      <c r="D601" s="69"/>
      <c r="E601" s="69"/>
      <c r="F601" s="69"/>
      <c r="G601" s="69"/>
      <c r="H601" s="69"/>
      <c r="I601" s="69"/>
      <c r="J601" s="69"/>
      <c r="K601" s="69"/>
      <c r="L601" s="69"/>
      <c r="M601" s="69"/>
      <c r="N601" s="69"/>
      <c r="O601" s="69"/>
      <c r="P601" s="69"/>
    </row>
    <row r="602" spans="1:16">
      <c r="A602" s="69"/>
      <c r="B602" s="69"/>
      <c r="C602" s="69"/>
      <c r="D602" s="69"/>
      <c r="E602" s="69"/>
      <c r="F602" s="69"/>
      <c r="G602" s="69"/>
      <c r="H602" s="69"/>
      <c r="I602" s="69"/>
      <c r="J602" s="69"/>
      <c r="K602" s="69"/>
      <c r="L602" s="69"/>
      <c r="M602" s="69"/>
      <c r="N602" s="69"/>
      <c r="O602" s="69"/>
      <c r="P602" s="69"/>
    </row>
    <row r="603" spans="1:16">
      <c r="A603" s="69"/>
      <c r="B603" s="69"/>
      <c r="C603" s="69"/>
      <c r="D603" s="69"/>
      <c r="E603" s="69"/>
      <c r="F603" s="69"/>
      <c r="G603" s="69"/>
      <c r="H603" s="69"/>
      <c r="I603" s="69"/>
      <c r="J603" s="69"/>
      <c r="K603" s="69"/>
      <c r="L603" s="69"/>
      <c r="M603" s="69"/>
      <c r="N603" s="69"/>
      <c r="O603" s="69"/>
      <c r="P603" s="69"/>
    </row>
    <row r="604" spans="1:16">
      <c r="A604" s="69"/>
      <c r="B604" s="69"/>
      <c r="C604" s="69"/>
      <c r="D604" s="69"/>
      <c r="E604" s="69"/>
      <c r="F604" s="69"/>
      <c r="G604" s="69"/>
      <c r="H604" s="69"/>
      <c r="I604" s="69"/>
      <c r="J604" s="69"/>
      <c r="K604" s="69"/>
      <c r="L604" s="69"/>
      <c r="M604" s="69"/>
      <c r="N604" s="69"/>
      <c r="O604" s="69"/>
      <c r="P604" s="69"/>
    </row>
    <row r="605" spans="1:16">
      <c r="A605" s="69"/>
      <c r="B605" s="69"/>
      <c r="C605" s="69"/>
      <c r="D605" s="69"/>
      <c r="E605" s="69"/>
      <c r="F605" s="69"/>
      <c r="G605" s="69"/>
      <c r="H605" s="69"/>
      <c r="I605" s="69"/>
      <c r="J605" s="69"/>
      <c r="K605" s="69"/>
      <c r="L605" s="69"/>
      <c r="M605" s="69"/>
      <c r="N605" s="69"/>
      <c r="O605" s="69"/>
      <c r="P605" s="69"/>
    </row>
    <row r="606" spans="1:16">
      <c r="A606" s="69"/>
      <c r="B606" s="69"/>
      <c r="C606" s="69"/>
      <c r="D606" s="69"/>
      <c r="E606" s="69"/>
      <c r="F606" s="69"/>
      <c r="G606" s="69"/>
      <c r="H606" s="69"/>
      <c r="I606" s="69"/>
      <c r="J606" s="69"/>
      <c r="K606" s="69"/>
      <c r="L606" s="69"/>
      <c r="M606" s="69"/>
      <c r="N606" s="69"/>
      <c r="O606" s="69"/>
      <c r="P606" s="69"/>
    </row>
    <row r="607" spans="1:16">
      <c r="A607" s="69"/>
      <c r="B607" s="69"/>
      <c r="C607" s="69"/>
      <c r="D607" s="69"/>
      <c r="E607" s="69"/>
      <c r="F607" s="69"/>
      <c r="G607" s="69"/>
      <c r="H607" s="69"/>
      <c r="I607" s="69"/>
      <c r="J607" s="69"/>
      <c r="K607" s="69"/>
      <c r="L607" s="69"/>
      <c r="M607" s="69"/>
      <c r="N607" s="69"/>
      <c r="O607" s="69"/>
      <c r="P607" s="69"/>
    </row>
    <row r="608" spans="1:16">
      <c r="A608" s="69"/>
      <c r="B608" s="69"/>
      <c r="C608" s="69"/>
      <c r="D608" s="69"/>
      <c r="E608" s="69"/>
      <c r="F608" s="69"/>
      <c r="G608" s="69"/>
      <c r="H608" s="69"/>
      <c r="I608" s="69"/>
      <c r="J608" s="69"/>
      <c r="K608" s="69"/>
      <c r="L608" s="69"/>
      <c r="M608" s="69"/>
      <c r="N608" s="69"/>
      <c r="O608" s="69"/>
      <c r="P608" s="69"/>
    </row>
    <row r="609" spans="1:16">
      <c r="A609" s="69"/>
      <c r="B609" s="69"/>
      <c r="C609" s="69"/>
      <c r="D609" s="69"/>
      <c r="E609" s="69"/>
      <c r="F609" s="69"/>
      <c r="G609" s="69"/>
      <c r="H609" s="69"/>
      <c r="I609" s="69"/>
      <c r="J609" s="69"/>
      <c r="K609" s="69"/>
      <c r="L609" s="69"/>
      <c r="M609" s="69"/>
      <c r="N609" s="69"/>
      <c r="O609" s="69"/>
      <c r="P609" s="69"/>
    </row>
    <row r="610" spans="1:16">
      <c r="A610" s="69"/>
      <c r="B610" s="69"/>
      <c r="C610" s="69"/>
      <c r="D610" s="69"/>
      <c r="E610" s="69"/>
      <c r="F610" s="69"/>
      <c r="G610" s="69"/>
      <c r="H610" s="69"/>
      <c r="I610" s="69"/>
      <c r="J610" s="69"/>
      <c r="K610" s="69"/>
      <c r="L610" s="69"/>
      <c r="M610" s="69"/>
      <c r="N610" s="69"/>
      <c r="O610" s="69"/>
      <c r="P610" s="69"/>
    </row>
    <row r="611" spans="1:16">
      <c r="A611" s="69"/>
      <c r="B611" s="69"/>
      <c r="C611" s="69"/>
      <c r="D611" s="69"/>
      <c r="E611" s="69"/>
      <c r="F611" s="69"/>
      <c r="G611" s="69"/>
      <c r="H611" s="69"/>
      <c r="I611" s="69"/>
      <c r="J611" s="69"/>
      <c r="K611" s="69"/>
      <c r="L611" s="69"/>
      <c r="M611" s="69"/>
      <c r="N611" s="69"/>
      <c r="O611" s="69"/>
      <c r="P611" s="69"/>
    </row>
    <row r="612" spans="1:16">
      <c r="A612" s="69"/>
      <c r="B612" s="69"/>
      <c r="C612" s="69"/>
      <c r="D612" s="69"/>
      <c r="E612" s="69"/>
      <c r="F612" s="69"/>
      <c r="G612" s="69"/>
      <c r="H612" s="69"/>
      <c r="I612" s="69"/>
      <c r="J612" s="69"/>
      <c r="K612" s="69"/>
      <c r="L612" s="69"/>
      <c r="M612" s="69"/>
      <c r="N612" s="69"/>
      <c r="O612" s="69"/>
      <c r="P612" s="69"/>
    </row>
    <row r="613" spans="1:16">
      <c r="A613" s="69"/>
      <c r="B613" s="69"/>
      <c r="C613" s="69"/>
      <c r="D613" s="69"/>
      <c r="E613" s="69"/>
      <c r="F613" s="69"/>
      <c r="G613" s="69"/>
      <c r="H613" s="69"/>
      <c r="I613" s="69"/>
      <c r="J613" s="69"/>
      <c r="K613" s="69"/>
      <c r="L613" s="69"/>
      <c r="M613" s="69"/>
      <c r="N613" s="69"/>
      <c r="O613" s="69"/>
      <c r="P613" s="69"/>
    </row>
    <row r="614" spans="1:16">
      <c r="A614" s="69"/>
      <c r="B614" s="69"/>
      <c r="C614" s="69"/>
      <c r="D614" s="69"/>
      <c r="E614" s="69"/>
      <c r="F614" s="69"/>
      <c r="G614" s="69"/>
      <c r="H614" s="69"/>
      <c r="I614" s="69"/>
      <c r="J614" s="69"/>
      <c r="K614" s="69"/>
      <c r="L614" s="69"/>
      <c r="M614" s="69"/>
      <c r="N614" s="69"/>
      <c r="O614" s="69"/>
      <c r="P614" s="69"/>
    </row>
    <row r="615" spans="1:16">
      <c r="A615" s="69"/>
      <c r="B615" s="69"/>
      <c r="C615" s="69"/>
      <c r="D615" s="69"/>
      <c r="E615" s="69"/>
      <c r="F615" s="69"/>
      <c r="G615" s="69"/>
      <c r="H615" s="69"/>
      <c r="I615" s="69"/>
      <c r="J615" s="69"/>
      <c r="K615" s="69"/>
      <c r="L615" s="69"/>
      <c r="M615" s="69"/>
      <c r="N615" s="69"/>
      <c r="O615" s="69"/>
      <c r="P615" s="69"/>
    </row>
    <row r="616" spans="1:16">
      <c r="A616" s="69"/>
      <c r="B616" s="69"/>
      <c r="C616" s="69"/>
      <c r="D616" s="69"/>
      <c r="E616" s="69"/>
      <c r="F616" s="69"/>
      <c r="G616" s="69"/>
      <c r="H616" s="69"/>
      <c r="I616" s="69"/>
      <c r="J616" s="69"/>
      <c r="K616" s="69"/>
      <c r="L616" s="69"/>
      <c r="M616" s="69"/>
      <c r="N616" s="69"/>
      <c r="O616" s="69"/>
      <c r="P616" s="69"/>
    </row>
  </sheetData>
  <mergeCells count="72">
    <mergeCell ref="D43:F43"/>
    <mergeCell ref="L43:N43"/>
    <mergeCell ref="A46:P46"/>
    <mergeCell ref="D48:K48"/>
    <mergeCell ref="K49:M49"/>
    <mergeCell ref="D41:F41"/>
    <mergeCell ref="L41:N41"/>
    <mergeCell ref="B34:F34"/>
    <mergeCell ref="G34:I34"/>
    <mergeCell ref="B35:F35"/>
    <mergeCell ref="G35:I35"/>
    <mergeCell ref="B36:F36"/>
    <mergeCell ref="G36:I36"/>
    <mergeCell ref="B37:F37"/>
    <mergeCell ref="G37:I37"/>
    <mergeCell ref="A39:C39"/>
    <mergeCell ref="D39:F39"/>
    <mergeCell ref="L39:N39"/>
    <mergeCell ref="B31:F31"/>
    <mergeCell ref="G31:I31"/>
    <mergeCell ref="B32:F32"/>
    <mergeCell ref="G32:I32"/>
    <mergeCell ref="B33:F33"/>
    <mergeCell ref="G33:I33"/>
    <mergeCell ref="B28:F28"/>
    <mergeCell ref="G28:I28"/>
    <mergeCell ref="B29:F29"/>
    <mergeCell ref="G29:I29"/>
    <mergeCell ref="B30:F30"/>
    <mergeCell ref="G30:I30"/>
    <mergeCell ref="B25:F25"/>
    <mergeCell ref="G25:I25"/>
    <mergeCell ref="B26:F26"/>
    <mergeCell ref="G26:I26"/>
    <mergeCell ref="B27:F27"/>
    <mergeCell ref="G27:I27"/>
    <mergeCell ref="B22:F22"/>
    <mergeCell ref="G22:I22"/>
    <mergeCell ref="B23:F23"/>
    <mergeCell ref="G23:I23"/>
    <mergeCell ref="B24:F24"/>
    <mergeCell ref="G24:I24"/>
    <mergeCell ref="B19:F19"/>
    <mergeCell ref="G19:I19"/>
    <mergeCell ref="B20:F20"/>
    <mergeCell ref="G20:I20"/>
    <mergeCell ref="B21:F21"/>
    <mergeCell ref="G21:I21"/>
    <mergeCell ref="A11:P11"/>
    <mergeCell ref="A12:P12"/>
    <mergeCell ref="A13:P13"/>
    <mergeCell ref="D14:M14"/>
    <mergeCell ref="A16:A18"/>
    <mergeCell ref="B16:F18"/>
    <mergeCell ref="G16:I18"/>
    <mergeCell ref="J16:O16"/>
    <mergeCell ref="J17:L17"/>
    <mergeCell ref="M17:O17"/>
    <mergeCell ref="A7:P7"/>
    <mergeCell ref="A8:D8"/>
    <mergeCell ref="B9:J9"/>
    <mergeCell ref="K9:P9"/>
    <mergeCell ref="A10:C10"/>
    <mergeCell ref="D10:H10"/>
    <mergeCell ref="I10:L10"/>
    <mergeCell ref="M10:P10"/>
    <mergeCell ref="A6:P6"/>
    <mergeCell ref="K1:P1"/>
    <mergeCell ref="J2:P2"/>
    <mergeCell ref="J3:P3"/>
    <mergeCell ref="J4:M4"/>
    <mergeCell ref="N4:P4"/>
  </mergeCells>
  <printOptions horizontalCentered="1"/>
  <pageMargins left="0.39370078740157483" right="0.39370078740157483" top="0.19685039370078741" bottom="0.19685039370078741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BB89"/>
  <sheetViews>
    <sheetView view="pageBreakPreview" topLeftCell="A6" zoomScale="120" zoomScaleSheetLayoutView="120" workbookViewId="0">
      <selection activeCell="Q25" sqref="Q25:Z25"/>
    </sheetView>
  </sheetViews>
  <sheetFormatPr defaultRowHeight="15"/>
  <cols>
    <col min="1" max="14" width="2.5703125" style="90" customWidth="1"/>
    <col min="15" max="15" width="3.140625" style="90" customWidth="1"/>
    <col min="16" max="26" width="2.5703125" style="90" customWidth="1"/>
    <col min="27" max="27" width="1.85546875" style="90" customWidth="1"/>
    <col min="28" max="28" width="2.140625" style="90" customWidth="1"/>
    <col min="29" max="46" width="2.5703125" style="90" customWidth="1"/>
    <col min="47" max="47" width="3" style="90" customWidth="1"/>
    <col min="48" max="95" width="2.5703125" style="90" customWidth="1"/>
    <col min="96" max="16384" width="9.140625" style="90"/>
  </cols>
  <sheetData>
    <row r="1" spans="1:54" ht="21">
      <c r="A1" s="381" t="s">
        <v>88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2"/>
      <c r="AB1" s="382"/>
      <c r="AC1" s="383" t="s">
        <v>89</v>
      </c>
      <c r="AD1" s="383"/>
      <c r="AE1" s="383"/>
      <c r="AF1" s="383"/>
      <c r="AG1" s="383"/>
      <c r="AH1" s="383"/>
      <c r="AI1" s="383"/>
      <c r="AJ1" s="383"/>
      <c r="AK1" s="383"/>
      <c r="AL1" s="383"/>
      <c r="AM1" s="383"/>
      <c r="AN1" s="383"/>
      <c r="AO1" s="383"/>
      <c r="AP1" s="383"/>
      <c r="AQ1" s="383"/>
      <c r="AR1" s="383"/>
      <c r="AS1" s="383"/>
      <c r="AT1" s="383"/>
      <c r="AU1" s="383"/>
      <c r="AV1" s="383"/>
      <c r="AW1" s="383"/>
      <c r="AX1" s="383"/>
      <c r="AY1" s="383"/>
      <c r="AZ1" s="383"/>
      <c r="BA1" s="383"/>
      <c r="BB1" s="383"/>
    </row>
    <row r="2" spans="1:54">
      <c r="A2" s="384" t="s">
        <v>90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2"/>
      <c r="AB2" s="382"/>
      <c r="AC2" s="381" t="s">
        <v>91</v>
      </c>
      <c r="AD2" s="381"/>
      <c r="AE2" s="381"/>
      <c r="AF2" s="381"/>
      <c r="AG2" s="381"/>
      <c r="AH2" s="381"/>
      <c r="AI2" s="381"/>
      <c r="AJ2" s="381"/>
      <c r="AK2" s="381"/>
      <c r="AL2" s="381"/>
      <c r="AM2" s="381"/>
      <c r="AN2" s="381"/>
      <c r="AO2" s="381"/>
      <c r="AP2" s="381"/>
      <c r="AQ2" s="381"/>
      <c r="AR2" s="381"/>
      <c r="AS2" s="381"/>
      <c r="AT2" s="381"/>
      <c r="AU2" s="381"/>
      <c r="AV2" s="381"/>
      <c r="AW2" s="381"/>
      <c r="AX2" s="381"/>
      <c r="AY2" s="381"/>
      <c r="AZ2" s="381"/>
      <c r="BA2" s="381"/>
      <c r="BB2" s="381"/>
    </row>
    <row r="3" spans="1:54" ht="15.75">
      <c r="A3" s="385"/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385"/>
      <c r="X3" s="385"/>
      <c r="Y3" s="385"/>
      <c r="Z3" s="385"/>
      <c r="AA3" s="382"/>
      <c r="AB3" s="382"/>
      <c r="AC3" s="90" t="s">
        <v>92</v>
      </c>
      <c r="AI3" s="386" t="s">
        <v>93</v>
      </c>
      <c r="AJ3" s="386"/>
      <c r="AK3" s="386"/>
      <c r="AL3" s="386"/>
      <c r="AM3" s="386"/>
      <c r="AN3" s="386"/>
      <c r="AO3" s="386"/>
      <c r="AP3" s="386"/>
      <c r="AQ3" s="386"/>
      <c r="AR3" s="386"/>
      <c r="AS3" s="386"/>
      <c r="AT3" s="386"/>
      <c r="AU3" s="386"/>
      <c r="AV3" s="386"/>
      <c r="AW3" s="386"/>
      <c r="AX3" s="386"/>
      <c r="AY3" s="386"/>
      <c r="AZ3" s="386"/>
      <c r="BA3" s="386"/>
      <c r="BB3" s="386"/>
    </row>
    <row r="4" spans="1:54" ht="15" customHeight="1">
      <c r="A4" s="387"/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  <c r="T4" s="387"/>
      <c r="U4" s="387"/>
      <c r="V4" s="387"/>
      <c r="W4" s="387"/>
      <c r="X4" s="387"/>
      <c r="Y4" s="387"/>
      <c r="Z4" s="387"/>
      <c r="AA4" s="382"/>
      <c r="AB4" s="382"/>
      <c r="AC4" s="389" t="s">
        <v>94</v>
      </c>
      <c r="AD4" s="389"/>
      <c r="AE4" s="389"/>
      <c r="AF4" s="389"/>
      <c r="AG4" s="389"/>
      <c r="AH4" s="389"/>
      <c r="AI4" s="389"/>
      <c r="AJ4" s="389"/>
      <c r="AK4" s="389"/>
      <c r="AL4" s="389"/>
      <c r="AM4" s="389"/>
      <c r="AN4" s="389"/>
      <c r="AO4" s="389"/>
      <c r="AP4" s="389"/>
      <c r="AQ4" s="389"/>
      <c r="AR4" s="389"/>
      <c r="AS4" s="389"/>
      <c r="AT4" s="389"/>
      <c r="AU4" s="389"/>
      <c r="AV4" s="389"/>
      <c r="AW4" s="389"/>
      <c r="AX4" s="389"/>
      <c r="AY4" s="389"/>
      <c r="AZ4" s="389"/>
      <c r="BA4" s="389"/>
      <c r="BB4" s="389"/>
    </row>
    <row r="5" spans="1:54" ht="15" customHeight="1">
      <c r="A5" s="388"/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388"/>
      <c r="U5" s="388"/>
      <c r="V5" s="388"/>
      <c r="W5" s="388"/>
      <c r="X5" s="388"/>
      <c r="Y5" s="388"/>
      <c r="Z5" s="388"/>
      <c r="AA5" s="382"/>
      <c r="AB5" s="382"/>
      <c r="AC5" s="386"/>
      <c r="AD5" s="386"/>
      <c r="AE5" s="386"/>
      <c r="AF5" s="386"/>
      <c r="AG5" s="386"/>
      <c r="AH5" s="386"/>
      <c r="AI5" s="386"/>
      <c r="AJ5" s="386"/>
      <c r="AK5" s="386"/>
      <c r="AL5" s="386"/>
      <c r="AM5" s="386"/>
      <c r="AN5" s="386"/>
      <c r="AO5" s="386"/>
      <c r="AP5" s="386"/>
      <c r="AQ5" s="386"/>
      <c r="AR5" s="386"/>
      <c r="AS5" s="386"/>
      <c r="AT5" s="386"/>
      <c r="AU5" s="386"/>
      <c r="AV5" s="386"/>
      <c r="AW5" s="386"/>
      <c r="AX5" s="386"/>
      <c r="AY5" s="386"/>
      <c r="AZ5" s="386"/>
      <c r="BA5" s="386"/>
      <c r="BB5" s="386"/>
    </row>
    <row r="6" spans="1:54" ht="15" customHeight="1">
      <c r="A6" s="387"/>
      <c r="B6" s="387"/>
      <c r="C6" s="387"/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387"/>
      <c r="R6" s="387"/>
      <c r="S6" s="387"/>
      <c r="T6" s="387"/>
      <c r="U6" s="387"/>
      <c r="V6" s="387"/>
      <c r="W6" s="387"/>
      <c r="X6" s="387"/>
      <c r="Y6" s="387"/>
      <c r="Z6" s="387"/>
      <c r="AA6" s="382"/>
      <c r="AB6" s="382"/>
      <c r="AC6" s="390"/>
      <c r="AD6" s="390"/>
      <c r="AE6" s="390"/>
      <c r="AF6" s="390"/>
      <c r="AG6" s="390"/>
      <c r="AH6" s="390"/>
      <c r="AI6" s="390"/>
      <c r="AJ6" s="390"/>
      <c r="AK6" s="390"/>
      <c r="AL6" s="390"/>
      <c r="AM6" s="390"/>
      <c r="AN6" s="390"/>
      <c r="AO6" s="390"/>
      <c r="AP6" s="390"/>
      <c r="AQ6" s="390"/>
      <c r="AR6" s="390"/>
      <c r="AS6" s="390"/>
      <c r="AT6" s="390"/>
      <c r="AU6" s="390"/>
      <c r="AV6" s="390"/>
      <c r="AW6" s="390"/>
      <c r="AX6" s="390"/>
      <c r="AY6" s="390"/>
      <c r="AZ6" s="390"/>
      <c r="BA6" s="390"/>
      <c r="BB6" s="390"/>
    </row>
    <row r="7" spans="1:54" ht="15" customHeight="1">
      <c r="A7" s="388"/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388"/>
      <c r="R7" s="388"/>
      <c r="S7" s="388"/>
      <c r="T7" s="388"/>
      <c r="U7" s="388"/>
      <c r="V7" s="388"/>
      <c r="W7" s="388"/>
      <c r="X7" s="388"/>
      <c r="Y7" s="388"/>
      <c r="Z7" s="388"/>
      <c r="AA7" s="382"/>
      <c r="AB7" s="382"/>
      <c r="AC7" s="391"/>
      <c r="AD7" s="391"/>
      <c r="AE7" s="391"/>
      <c r="AF7" s="391"/>
      <c r="AG7" s="391"/>
      <c r="AH7" s="391"/>
      <c r="AI7" s="391"/>
      <c r="AJ7" s="391"/>
      <c r="AK7" s="391"/>
      <c r="AL7" s="391"/>
      <c r="AM7" s="391"/>
      <c r="AN7" s="391"/>
      <c r="AO7" s="391"/>
      <c r="AP7" s="391"/>
      <c r="AQ7" s="391"/>
      <c r="AR7" s="391"/>
      <c r="AS7" s="391"/>
      <c r="AT7" s="391"/>
      <c r="AU7" s="391"/>
      <c r="AV7" s="391"/>
      <c r="AW7" s="391"/>
      <c r="AX7" s="391"/>
      <c r="AY7" s="391"/>
      <c r="AZ7" s="391"/>
      <c r="BA7" s="391"/>
      <c r="BB7" s="391"/>
    </row>
    <row r="8" spans="1:54" ht="15" customHeight="1">
      <c r="A8" s="387"/>
      <c r="B8" s="387"/>
      <c r="C8" s="387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387"/>
      <c r="Q8" s="387"/>
      <c r="R8" s="387"/>
      <c r="S8" s="387"/>
      <c r="T8" s="387"/>
      <c r="U8" s="387"/>
      <c r="V8" s="387"/>
      <c r="W8" s="387"/>
      <c r="X8" s="387"/>
      <c r="Y8" s="387"/>
      <c r="Z8" s="387"/>
      <c r="AA8" s="382"/>
      <c r="AB8" s="382"/>
      <c r="AC8" s="387"/>
      <c r="AD8" s="387"/>
      <c r="AE8" s="387"/>
      <c r="AF8" s="387"/>
      <c r="AG8" s="387"/>
      <c r="AH8" s="387"/>
      <c r="AI8" s="387"/>
      <c r="AJ8" s="387"/>
      <c r="AK8" s="387"/>
      <c r="AL8" s="387"/>
      <c r="AM8" s="387"/>
      <c r="AN8" s="387"/>
      <c r="AO8" s="387"/>
      <c r="AP8" s="387"/>
      <c r="AQ8" s="387"/>
      <c r="AR8" s="387"/>
      <c r="AS8" s="387"/>
      <c r="AT8" s="387"/>
      <c r="AU8" s="387"/>
      <c r="AV8" s="387"/>
      <c r="AW8" s="387"/>
      <c r="AX8" s="387"/>
      <c r="AY8" s="387"/>
      <c r="AZ8" s="387"/>
      <c r="BA8" s="387"/>
      <c r="BB8" s="387"/>
    </row>
    <row r="9" spans="1:54" ht="15" customHeight="1">
      <c r="A9" s="388"/>
      <c r="B9" s="388"/>
      <c r="C9" s="388"/>
      <c r="D9" s="388"/>
      <c r="E9" s="388"/>
      <c r="F9" s="388"/>
      <c r="G9" s="388"/>
      <c r="H9" s="388"/>
      <c r="I9" s="388"/>
      <c r="J9" s="388"/>
      <c r="K9" s="388"/>
      <c r="L9" s="388"/>
      <c r="M9" s="388"/>
      <c r="N9" s="388"/>
      <c r="O9" s="388"/>
      <c r="P9" s="388"/>
      <c r="Q9" s="388"/>
      <c r="R9" s="388"/>
      <c r="S9" s="388"/>
      <c r="T9" s="388"/>
      <c r="U9" s="388"/>
      <c r="V9" s="388"/>
      <c r="W9" s="388"/>
      <c r="X9" s="388"/>
      <c r="Y9" s="388"/>
      <c r="Z9" s="388"/>
      <c r="AA9" s="382"/>
      <c r="AB9" s="382"/>
      <c r="AC9" s="388"/>
      <c r="AD9" s="388"/>
      <c r="AE9" s="388"/>
      <c r="AF9" s="388"/>
      <c r="AG9" s="388"/>
      <c r="AH9" s="388"/>
      <c r="AI9" s="388"/>
      <c r="AJ9" s="388"/>
      <c r="AK9" s="388"/>
      <c r="AL9" s="388"/>
      <c r="AM9" s="388"/>
      <c r="AN9" s="388"/>
      <c r="AO9" s="388"/>
      <c r="AP9" s="388"/>
      <c r="AQ9" s="388"/>
      <c r="AR9" s="388"/>
      <c r="AS9" s="388"/>
      <c r="AT9" s="388"/>
      <c r="AU9" s="388"/>
      <c r="AV9" s="388"/>
      <c r="AW9" s="388"/>
      <c r="AX9" s="388"/>
      <c r="AY9" s="388"/>
      <c r="AZ9" s="388"/>
      <c r="BA9" s="388"/>
      <c r="BB9" s="388"/>
    </row>
    <row r="10" spans="1:54" ht="15" customHeight="1">
      <c r="A10" s="387"/>
      <c r="B10" s="387"/>
      <c r="C10" s="387"/>
      <c r="D10" s="387"/>
      <c r="E10" s="387"/>
      <c r="F10" s="387"/>
      <c r="G10" s="387"/>
      <c r="H10" s="387"/>
      <c r="I10" s="387"/>
      <c r="J10" s="387"/>
      <c r="K10" s="387"/>
      <c r="L10" s="387"/>
      <c r="M10" s="387"/>
      <c r="N10" s="387"/>
      <c r="O10" s="387"/>
      <c r="P10" s="387"/>
      <c r="Q10" s="387"/>
      <c r="R10" s="387"/>
      <c r="S10" s="387"/>
      <c r="T10" s="387"/>
      <c r="U10" s="387"/>
      <c r="V10" s="387"/>
      <c r="W10" s="387"/>
      <c r="X10" s="387"/>
      <c r="Y10" s="387"/>
      <c r="Z10" s="387"/>
      <c r="AA10" s="382"/>
      <c r="AB10" s="382"/>
      <c r="AC10" s="387"/>
      <c r="AD10" s="387"/>
      <c r="AE10" s="387"/>
      <c r="AF10" s="387"/>
      <c r="AG10" s="387"/>
      <c r="AH10" s="387"/>
      <c r="AI10" s="387"/>
      <c r="AJ10" s="387"/>
      <c r="AK10" s="387"/>
      <c r="AL10" s="387"/>
      <c r="AM10" s="387"/>
      <c r="AN10" s="387"/>
      <c r="AO10" s="387"/>
      <c r="AP10" s="387"/>
      <c r="AQ10" s="387"/>
      <c r="AR10" s="387"/>
      <c r="AS10" s="387"/>
      <c r="AT10" s="387"/>
      <c r="AU10" s="387"/>
      <c r="AV10" s="387"/>
      <c r="AW10" s="387"/>
      <c r="AX10" s="387"/>
      <c r="AY10" s="387"/>
      <c r="AZ10" s="387"/>
      <c r="BA10" s="387"/>
      <c r="BB10" s="387"/>
    </row>
    <row r="11" spans="1:54" ht="15" customHeight="1">
      <c r="A11" s="388"/>
      <c r="B11" s="388"/>
      <c r="C11" s="388"/>
      <c r="D11" s="388"/>
      <c r="E11" s="388"/>
      <c r="F11" s="388"/>
      <c r="G11" s="388"/>
      <c r="H11" s="388"/>
      <c r="I11" s="388"/>
      <c r="J11" s="388"/>
      <c r="K11" s="388"/>
      <c r="L11" s="388"/>
      <c r="M11" s="388"/>
      <c r="N11" s="388"/>
      <c r="O11" s="388"/>
      <c r="P11" s="388"/>
      <c r="Q11" s="388"/>
      <c r="R11" s="388"/>
      <c r="S11" s="388"/>
      <c r="T11" s="388"/>
      <c r="U11" s="388"/>
      <c r="V11" s="388"/>
      <c r="W11" s="388"/>
      <c r="X11" s="388"/>
      <c r="Y11" s="388"/>
      <c r="Z11" s="388"/>
      <c r="AA11" s="382"/>
      <c r="AB11" s="382"/>
      <c r="AC11" s="388"/>
      <c r="AD11" s="388"/>
      <c r="AE11" s="388"/>
      <c r="AF11" s="388"/>
      <c r="AG11" s="388"/>
      <c r="AH11" s="388"/>
      <c r="AI11" s="388"/>
      <c r="AJ11" s="388"/>
      <c r="AK11" s="388"/>
      <c r="AL11" s="388"/>
      <c r="AM11" s="388"/>
      <c r="AN11" s="388"/>
      <c r="AO11" s="388"/>
      <c r="AP11" s="388"/>
      <c r="AQ11" s="388"/>
      <c r="AR11" s="388"/>
      <c r="AS11" s="388"/>
      <c r="AT11" s="388"/>
      <c r="AU11" s="388"/>
      <c r="AV11" s="388"/>
      <c r="AW11" s="388"/>
      <c r="AX11" s="388"/>
      <c r="AY11" s="388"/>
      <c r="AZ11" s="388"/>
      <c r="BA11" s="388"/>
      <c r="BB11" s="388"/>
    </row>
    <row r="12" spans="1:54" ht="15.75" customHeight="1">
      <c r="A12" s="387"/>
      <c r="B12" s="387"/>
      <c r="C12" s="387"/>
      <c r="D12" s="387"/>
      <c r="E12" s="387"/>
      <c r="F12" s="387"/>
      <c r="G12" s="387"/>
      <c r="H12" s="387"/>
      <c r="I12" s="387"/>
      <c r="J12" s="387"/>
      <c r="K12" s="387"/>
      <c r="L12" s="387"/>
      <c r="M12" s="387"/>
      <c r="N12" s="387"/>
      <c r="O12" s="387"/>
      <c r="P12" s="387"/>
      <c r="Q12" s="387"/>
      <c r="R12" s="387"/>
      <c r="S12" s="387"/>
      <c r="T12" s="387"/>
      <c r="U12" s="387"/>
      <c r="V12" s="387"/>
      <c r="W12" s="387"/>
      <c r="X12" s="387"/>
      <c r="Y12" s="387"/>
      <c r="Z12" s="387"/>
      <c r="AA12" s="382"/>
      <c r="AB12" s="382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</row>
    <row r="13" spans="1:54" ht="15.75" customHeight="1">
      <c r="A13" s="388"/>
      <c r="B13" s="388"/>
      <c r="C13" s="388"/>
      <c r="D13" s="388"/>
      <c r="E13" s="388"/>
      <c r="F13" s="388"/>
      <c r="G13" s="388"/>
      <c r="H13" s="388"/>
      <c r="I13" s="388"/>
      <c r="J13" s="388"/>
      <c r="K13" s="388"/>
      <c r="L13" s="388"/>
      <c r="M13" s="388"/>
      <c r="N13" s="388"/>
      <c r="O13" s="388"/>
      <c r="P13" s="388"/>
      <c r="Q13" s="388"/>
      <c r="R13" s="388"/>
      <c r="S13" s="388"/>
      <c r="T13" s="388"/>
      <c r="U13" s="388"/>
      <c r="V13" s="388"/>
      <c r="W13" s="388"/>
      <c r="X13" s="388"/>
      <c r="Y13" s="388"/>
      <c r="Z13" s="388"/>
      <c r="AA13" s="382"/>
      <c r="AB13" s="382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</row>
    <row r="14" spans="1:54" ht="15.75" customHeight="1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382"/>
      <c r="AB14" s="382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</row>
    <row r="15" spans="1:54" ht="12.75" customHeight="1">
      <c r="A15" s="381" t="s">
        <v>95</v>
      </c>
      <c r="B15" s="381"/>
      <c r="C15" s="381"/>
      <c r="D15" s="381"/>
      <c r="E15" s="381"/>
      <c r="F15" s="381"/>
      <c r="G15" s="381"/>
      <c r="H15" s="381"/>
      <c r="I15" s="381"/>
      <c r="J15" s="381"/>
      <c r="K15" s="381"/>
      <c r="L15" s="381"/>
      <c r="M15" s="381"/>
      <c r="N15" s="381"/>
      <c r="O15" s="381"/>
      <c r="P15" s="381"/>
      <c r="Q15" s="381"/>
      <c r="R15" s="381"/>
      <c r="S15" s="381"/>
      <c r="T15" s="381"/>
      <c r="U15" s="381"/>
      <c r="V15" s="381"/>
      <c r="W15" s="381"/>
      <c r="X15" s="381"/>
      <c r="Y15" s="381"/>
      <c r="Z15" s="381"/>
      <c r="AA15" s="382"/>
      <c r="AB15" s="382"/>
    </row>
    <row r="16" spans="1:54" ht="13.5" customHeight="1">
      <c r="A16" s="388"/>
      <c r="B16" s="388"/>
      <c r="C16" s="388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388"/>
      <c r="Q16" s="388"/>
      <c r="R16" s="388"/>
      <c r="S16" s="388"/>
      <c r="T16" s="388"/>
      <c r="U16" s="388"/>
      <c r="V16" s="388"/>
      <c r="W16" s="388"/>
      <c r="X16" s="388"/>
      <c r="Y16" s="388"/>
      <c r="Z16" s="388"/>
      <c r="AA16" s="382"/>
      <c r="AB16" s="382"/>
    </row>
    <row r="17" spans="1:28" ht="13.5" customHeight="1">
      <c r="A17" s="392" t="s">
        <v>96</v>
      </c>
      <c r="B17" s="392"/>
      <c r="C17" s="392"/>
      <c r="D17" s="392"/>
      <c r="E17" s="392"/>
      <c r="F17" s="392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92"/>
      <c r="T17" s="392"/>
      <c r="U17" s="392"/>
      <c r="V17" s="392"/>
      <c r="W17" s="392"/>
      <c r="X17" s="392"/>
      <c r="Y17" s="392"/>
      <c r="Z17" s="392"/>
      <c r="AA17" s="382"/>
      <c r="AB17" s="382"/>
    </row>
    <row r="18" spans="1:28" ht="13.5" customHeight="1">
      <c r="A18" s="385"/>
      <c r="B18" s="385"/>
      <c r="C18" s="385"/>
      <c r="D18" s="385"/>
      <c r="E18" s="385"/>
      <c r="F18" s="385"/>
      <c r="G18" s="385"/>
      <c r="H18" s="385"/>
      <c r="I18" s="385"/>
      <c r="J18" s="385"/>
      <c r="K18" s="385"/>
      <c r="L18" s="385"/>
      <c r="M18" s="385"/>
      <c r="N18" s="385"/>
      <c r="O18" s="385"/>
      <c r="P18" s="385"/>
      <c r="Q18" s="385"/>
      <c r="R18" s="385"/>
      <c r="S18" s="385"/>
      <c r="T18" s="385"/>
      <c r="U18" s="385"/>
      <c r="V18" s="385"/>
      <c r="W18" s="385"/>
      <c r="X18" s="385"/>
      <c r="Y18" s="385"/>
      <c r="Z18" s="385"/>
      <c r="AA18" s="382"/>
      <c r="AB18" s="382"/>
    </row>
    <row r="19" spans="1:28" ht="13.5" customHeight="1">
      <c r="A19" s="387"/>
      <c r="B19" s="387"/>
      <c r="C19" s="387"/>
      <c r="D19" s="387"/>
      <c r="E19" s="387"/>
      <c r="F19" s="387"/>
      <c r="G19" s="387"/>
      <c r="H19" s="387"/>
      <c r="I19" s="387"/>
      <c r="J19" s="387"/>
      <c r="K19" s="387"/>
      <c r="L19" s="387"/>
      <c r="M19" s="387"/>
      <c r="N19" s="387"/>
      <c r="O19" s="387"/>
      <c r="P19" s="387"/>
      <c r="Q19" s="387"/>
      <c r="R19" s="387"/>
      <c r="S19" s="387"/>
      <c r="T19" s="387"/>
      <c r="U19" s="387"/>
      <c r="V19" s="387"/>
      <c r="W19" s="387"/>
      <c r="X19" s="387"/>
      <c r="Y19" s="387"/>
      <c r="Z19" s="387"/>
      <c r="AA19" s="382"/>
      <c r="AB19" s="382"/>
    </row>
    <row r="20" spans="1:28" ht="13.5" customHeight="1">
      <c r="A20" s="388"/>
      <c r="B20" s="388"/>
      <c r="C20" s="388"/>
      <c r="D20" s="388"/>
      <c r="E20" s="388"/>
      <c r="F20" s="388"/>
      <c r="G20" s="388"/>
      <c r="H20" s="388"/>
      <c r="I20" s="388"/>
      <c r="J20" s="388"/>
      <c r="K20" s="388"/>
      <c r="L20" s="388"/>
      <c r="M20" s="388"/>
      <c r="N20" s="388"/>
      <c r="O20" s="388"/>
      <c r="P20" s="388"/>
      <c r="Q20" s="388"/>
      <c r="R20" s="388"/>
      <c r="S20" s="388"/>
      <c r="T20" s="388"/>
      <c r="U20" s="388"/>
      <c r="V20" s="388"/>
      <c r="W20" s="388"/>
      <c r="X20" s="388"/>
      <c r="Y20" s="388"/>
      <c r="Z20" s="388"/>
      <c r="AA20" s="382"/>
      <c r="AB20" s="382"/>
    </row>
    <row r="21" spans="1:28" ht="13.5" customHeight="1">
      <c r="A21" s="387"/>
      <c r="B21" s="387"/>
      <c r="C21" s="387"/>
      <c r="D21" s="387"/>
      <c r="E21" s="387"/>
      <c r="F21" s="387"/>
      <c r="G21" s="387"/>
      <c r="H21" s="387"/>
      <c r="I21" s="387"/>
      <c r="J21" s="387"/>
      <c r="K21" s="387"/>
      <c r="L21" s="387"/>
      <c r="M21" s="387"/>
      <c r="N21" s="387"/>
      <c r="O21" s="387"/>
      <c r="P21" s="387"/>
      <c r="Q21" s="387"/>
      <c r="R21" s="387"/>
      <c r="S21" s="387"/>
      <c r="T21" s="387"/>
      <c r="U21" s="387"/>
      <c r="V21" s="387"/>
      <c r="W21" s="387"/>
      <c r="X21" s="387"/>
      <c r="Y21" s="387"/>
      <c r="Z21" s="387"/>
      <c r="AA21" s="382"/>
      <c r="AB21" s="382"/>
    </row>
    <row r="22" spans="1:28" ht="13.5" customHeight="1">
      <c r="A22" s="388"/>
      <c r="B22" s="388"/>
      <c r="C22" s="388"/>
      <c r="D22" s="388"/>
      <c r="E22" s="388"/>
      <c r="F22" s="388"/>
      <c r="G22" s="388"/>
      <c r="H22" s="388"/>
      <c r="I22" s="388"/>
      <c r="J22" s="388"/>
      <c r="K22" s="388"/>
      <c r="L22" s="388"/>
      <c r="M22" s="388"/>
      <c r="N22" s="388"/>
      <c r="O22" s="388"/>
      <c r="P22" s="388"/>
      <c r="Q22" s="388"/>
      <c r="R22" s="388"/>
      <c r="S22" s="388"/>
      <c r="T22" s="388"/>
      <c r="U22" s="388"/>
      <c r="V22" s="388"/>
      <c r="W22" s="388"/>
      <c r="X22" s="388"/>
      <c r="Y22" s="388"/>
      <c r="Z22" s="388"/>
      <c r="AA22" s="382"/>
      <c r="AB22" s="382"/>
    </row>
    <row r="23" spans="1:28" ht="13.5" customHeight="1">
      <c r="A23" s="387"/>
      <c r="B23" s="387"/>
      <c r="C23" s="387"/>
      <c r="D23" s="387"/>
      <c r="E23" s="387"/>
      <c r="F23" s="387"/>
      <c r="G23" s="387"/>
      <c r="H23" s="387"/>
      <c r="I23" s="387"/>
      <c r="J23" s="387"/>
      <c r="K23" s="387"/>
      <c r="L23" s="387"/>
      <c r="M23" s="387"/>
      <c r="N23" s="387"/>
      <c r="O23" s="387"/>
      <c r="P23" s="387"/>
      <c r="Q23" s="387"/>
      <c r="R23" s="387"/>
      <c r="S23" s="387"/>
      <c r="T23" s="387"/>
      <c r="U23" s="387"/>
      <c r="V23" s="387"/>
      <c r="W23" s="387"/>
      <c r="X23" s="387"/>
      <c r="Y23" s="387"/>
      <c r="Z23" s="387"/>
      <c r="AA23" s="382"/>
      <c r="AB23" s="382"/>
    </row>
    <row r="24" spans="1:28" ht="13.5" customHeight="1">
      <c r="A24" s="388"/>
      <c r="B24" s="388"/>
      <c r="C24" s="388"/>
      <c r="D24" s="388"/>
      <c r="E24" s="388"/>
      <c r="F24" s="388"/>
      <c r="G24" s="388"/>
      <c r="H24" s="388"/>
      <c r="I24" s="388"/>
      <c r="J24" s="388"/>
      <c r="K24" s="388"/>
      <c r="L24" s="388"/>
      <c r="M24" s="388"/>
      <c r="N24" s="388"/>
      <c r="O24" s="388"/>
      <c r="P24" s="388"/>
      <c r="Q24" s="388"/>
      <c r="R24" s="388"/>
      <c r="S24" s="388"/>
      <c r="T24" s="388"/>
      <c r="U24" s="388"/>
      <c r="V24" s="388"/>
      <c r="W24" s="388"/>
      <c r="X24" s="388"/>
      <c r="Y24" s="388"/>
      <c r="Z24" s="388"/>
      <c r="AA24" s="382"/>
      <c r="AB24" s="382"/>
    </row>
    <row r="25" spans="1:28" ht="13.5" customHeight="1">
      <c r="A25" s="387"/>
      <c r="B25" s="387"/>
      <c r="C25" s="387"/>
      <c r="D25" s="387"/>
      <c r="E25" s="387"/>
      <c r="F25" s="387"/>
      <c r="G25" s="387"/>
      <c r="H25" s="387"/>
      <c r="I25" s="387"/>
      <c r="J25" s="387"/>
      <c r="K25" s="387"/>
      <c r="L25" s="387"/>
      <c r="M25" s="387"/>
      <c r="N25" s="387"/>
      <c r="O25" s="387"/>
      <c r="P25" s="387"/>
      <c r="Q25" s="387"/>
      <c r="R25" s="387"/>
      <c r="S25" s="387"/>
      <c r="T25" s="387"/>
      <c r="U25" s="387"/>
      <c r="V25" s="387"/>
      <c r="W25" s="387"/>
      <c r="X25" s="387"/>
      <c r="Y25" s="387"/>
      <c r="Z25" s="387"/>
      <c r="AA25" s="382"/>
      <c r="AB25" s="382"/>
    </row>
    <row r="26" spans="1:28" ht="13.5" customHeight="1">
      <c r="A26" s="388"/>
      <c r="B26" s="388"/>
      <c r="C26" s="388"/>
      <c r="D26" s="388"/>
      <c r="E26" s="388"/>
      <c r="F26" s="388"/>
      <c r="G26" s="388"/>
      <c r="H26" s="388"/>
      <c r="I26" s="388"/>
      <c r="J26" s="388"/>
      <c r="K26" s="388"/>
      <c r="L26" s="388"/>
      <c r="M26" s="388"/>
      <c r="N26" s="388"/>
      <c r="O26" s="388"/>
      <c r="P26" s="388"/>
      <c r="Q26" s="388"/>
      <c r="R26" s="388"/>
      <c r="S26" s="388"/>
      <c r="T26" s="388"/>
      <c r="U26" s="388"/>
      <c r="V26" s="388"/>
      <c r="W26" s="388"/>
      <c r="X26" s="388"/>
      <c r="Y26" s="388"/>
      <c r="Z26" s="388"/>
      <c r="AA26" s="382"/>
      <c r="AB26" s="382"/>
    </row>
    <row r="27" spans="1:28" ht="13.5" customHeight="1">
      <c r="AA27" s="382"/>
      <c r="AB27" s="382"/>
    </row>
    <row r="28" spans="1:28" ht="13.5" customHeight="1">
      <c r="A28" s="394" t="s">
        <v>97</v>
      </c>
      <c r="B28" s="394"/>
      <c r="C28" s="394"/>
      <c r="D28" s="394"/>
      <c r="E28" s="394"/>
      <c r="F28" s="394"/>
      <c r="G28" s="394"/>
      <c r="H28" s="394"/>
      <c r="I28" s="394"/>
      <c r="J28" s="388"/>
      <c r="K28" s="388"/>
      <c r="L28" s="388"/>
      <c r="M28" s="388"/>
      <c r="N28" s="388"/>
      <c r="O28" s="388"/>
      <c r="P28" s="388"/>
      <c r="Q28" s="388"/>
      <c r="R28" s="92" t="s">
        <v>98</v>
      </c>
      <c r="S28" s="393" t="s">
        <v>99</v>
      </c>
      <c r="T28" s="393"/>
      <c r="U28" s="393"/>
      <c r="V28" s="393"/>
      <c r="W28" s="393"/>
      <c r="X28" s="393"/>
      <c r="Y28" s="393"/>
      <c r="Z28" s="90" t="s">
        <v>100</v>
      </c>
      <c r="AA28" s="382"/>
      <c r="AB28" s="382"/>
    </row>
    <row r="29" spans="1:28" ht="13.5" customHeight="1">
      <c r="AA29" s="382"/>
      <c r="AB29" s="382"/>
    </row>
    <row r="30" spans="1:28" ht="13.5" customHeight="1">
      <c r="C30" s="90" t="s">
        <v>101</v>
      </c>
      <c r="E30" s="93"/>
      <c r="F30" s="393" t="s">
        <v>102</v>
      </c>
      <c r="G30" s="393"/>
      <c r="H30" s="393"/>
      <c r="I30" s="393"/>
      <c r="J30" s="393"/>
      <c r="K30" s="393"/>
      <c r="L30" s="393"/>
      <c r="M30" s="393"/>
      <c r="N30" s="393"/>
      <c r="O30" s="393"/>
      <c r="P30" s="393"/>
      <c r="Q30" s="393"/>
      <c r="R30" s="93"/>
      <c r="S30" s="90" t="s">
        <v>103</v>
      </c>
      <c r="AA30" s="382"/>
      <c r="AB30" s="382"/>
    </row>
    <row r="31" spans="1:28" ht="13.5" customHeight="1">
      <c r="AA31" s="382"/>
      <c r="AB31" s="382"/>
    </row>
    <row r="32" spans="1:28" ht="13.5" customHeight="1">
      <c r="A32" s="94" t="s">
        <v>104</v>
      </c>
      <c r="B32" s="94"/>
      <c r="C32" s="94"/>
      <c r="D32" s="94"/>
      <c r="E32" s="94"/>
      <c r="F32" s="94"/>
      <c r="G32" s="393" t="s">
        <v>0</v>
      </c>
      <c r="H32" s="393"/>
      <c r="I32" s="393"/>
      <c r="J32" s="393"/>
      <c r="K32" s="393"/>
      <c r="L32" s="393"/>
      <c r="M32" s="393"/>
      <c r="N32" s="393"/>
      <c r="O32" s="393"/>
      <c r="P32" s="393"/>
      <c r="Q32" s="393"/>
      <c r="R32" s="92" t="s">
        <v>98</v>
      </c>
      <c r="S32" s="393" t="s">
        <v>0</v>
      </c>
      <c r="T32" s="393"/>
      <c r="U32" s="393"/>
      <c r="V32" s="393"/>
      <c r="W32" s="393"/>
      <c r="X32" s="393"/>
      <c r="Y32" s="393"/>
      <c r="Z32" s="90" t="s">
        <v>100</v>
      </c>
      <c r="AA32" s="382"/>
      <c r="AB32" s="382"/>
    </row>
    <row r="33" spans="1:47" ht="13.5" customHeight="1">
      <c r="AA33" s="382"/>
      <c r="AB33" s="382"/>
    </row>
    <row r="34" spans="1:47" ht="13.5" customHeight="1">
      <c r="C34" s="90" t="s">
        <v>101</v>
      </c>
      <c r="E34" s="93"/>
      <c r="F34" s="393" t="s">
        <v>0</v>
      </c>
      <c r="G34" s="393"/>
      <c r="H34" s="393"/>
      <c r="I34" s="393"/>
      <c r="J34" s="393"/>
      <c r="K34" s="393"/>
      <c r="L34" s="393"/>
      <c r="M34" s="393"/>
      <c r="N34" s="393"/>
      <c r="O34" s="393"/>
      <c r="P34" s="393"/>
      <c r="Q34" s="393"/>
      <c r="R34" s="93"/>
      <c r="S34" s="90" t="s">
        <v>103</v>
      </c>
      <c r="AA34" s="382"/>
      <c r="AB34" s="382"/>
    </row>
    <row r="35" spans="1:47" ht="13.5" customHeight="1">
      <c r="AA35" s="382"/>
      <c r="AB35" s="382"/>
    </row>
    <row r="36" spans="1:47" ht="11.25" customHeight="1">
      <c r="AA36" s="382"/>
      <c r="AB36" s="382"/>
    </row>
    <row r="37" spans="1:47" ht="11.25" customHeight="1">
      <c r="A37" s="92" t="s">
        <v>106</v>
      </c>
      <c r="B37" s="393">
        <v>1</v>
      </c>
      <c r="C37" s="393"/>
      <c r="D37" s="90" t="s">
        <v>106</v>
      </c>
      <c r="E37" s="393" t="s">
        <v>107</v>
      </c>
      <c r="F37" s="393"/>
      <c r="G37" s="393"/>
      <c r="H37" s="393"/>
      <c r="I37" s="393"/>
      <c r="J37" s="393"/>
      <c r="K37" s="393"/>
      <c r="L37" s="393"/>
      <c r="M37" s="393"/>
      <c r="N37" s="90" t="s">
        <v>108</v>
      </c>
      <c r="O37" s="90">
        <v>16</v>
      </c>
      <c r="AA37" s="382"/>
      <c r="AB37" s="382"/>
      <c r="AH37" s="90" t="s">
        <v>35</v>
      </c>
      <c r="AK37" s="393" t="s">
        <v>109</v>
      </c>
      <c r="AL37" s="393"/>
      <c r="AM37" s="393"/>
      <c r="AN37" s="393"/>
      <c r="AO37" s="393"/>
      <c r="AP37" s="393"/>
      <c r="AQ37" s="393"/>
      <c r="AR37" s="393"/>
      <c r="AS37" s="393"/>
      <c r="AT37" s="90" t="s">
        <v>108</v>
      </c>
      <c r="AU37" s="90">
        <v>16</v>
      </c>
    </row>
    <row r="38" spans="1:47" ht="11.25" customHeight="1">
      <c r="AA38" s="382"/>
      <c r="AB38" s="382"/>
    </row>
    <row r="39" spans="1:47" ht="11.25" customHeight="1">
      <c r="AA39" s="382"/>
      <c r="AB39" s="382"/>
    </row>
    <row r="40" spans="1:47" ht="11.25" customHeight="1">
      <c r="AA40" s="382"/>
      <c r="AB40" s="382"/>
    </row>
    <row r="41" spans="1:47" ht="11.25" customHeight="1">
      <c r="AA41" s="382"/>
      <c r="AB41" s="382"/>
    </row>
    <row r="42" spans="1:47" ht="11.25" customHeight="1">
      <c r="AA42" s="382"/>
      <c r="AB42" s="382"/>
    </row>
    <row r="43" spans="1:47" ht="11.25" customHeight="1">
      <c r="AA43" s="382"/>
      <c r="AB43" s="382"/>
    </row>
    <row r="44" spans="1:47" ht="11.25" customHeight="1">
      <c r="AA44" s="382"/>
      <c r="AB44" s="382"/>
    </row>
    <row r="45" spans="1:47" ht="11.25" customHeight="1">
      <c r="AA45" s="382"/>
      <c r="AB45" s="382"/>
    </row>
    <row r="46" spans="1:47" ht="11.25" customHeight="1">
      <c r="AA46" s="382"/>
      <c r="AB46" s="382"/>
    </row>
    <row r="47" spans="1:47" ht="11.25" customHeight="1">
      <c r="AA47" s="382"/>
      <c r="AB47" s="382"/>
    </row>
    <row r="48" spans="1:47" ht="11.25" customHeight="1">
      <c r="AA48" s="382"/>
      <c r="AB48" s="382"/>
    </row>
    <row r="49" spans="27:28" ht="11.25" customHeight="1">
      <c r="AA49" s="382"/>
      <c r="AB49" s="382"/>
    </row>
    <row r="50" spans="27:28" ht="11.25" customHeight="1"/>
    <row r="51" spans="27:28" ht="11.25" customHeight="1"/>
    <row r="52" spans="27:28" ht="11.25" customHeight="1"/>
    <row r="53" spans="27:28" ht="11.25" customHeight="1"/>
    <row r="54" spans="27:28" ht="11.25" customHeight="1"/>
    <row r="55" spans="27:28" ht="11.25" customHeight="1"/>
    <row r="56" spans="27:28" ht="11.25" customHeight="1"/>
    <row r="57" spans="27:28" ht="11.25" customHeight="1"/>
    <row r="58" spans="27:28" ht="11.25" customHeight="1"/>
    <row r="59" spans="27:28" ht="11.25" customHeight="1"/>
    <row r="60" spans="27:28" ht="11.25" customHeight="1"/>
    <row r="61" spans="27:28" ht="11.25" customHeight="1"/>
    <row r="62" spans="27:28" ht="11.25" customHeight="1"/>
    <row r="63" spans="27:28" ht="11.25" customHeight="1"/>
    <row r="64" spans="27:28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</sheetData>
  <mergeCells count="32">
    <mergeCell ref="A23:Z24"/>
    <mergeCell ref="F34:Q34"/>
    <mergeCell ref="B37:C37"/>
    <mergeCell ref="E37:M37"/>
    <mergeCell ref="AK37:AS37"/>
    <mergeCell ref="A28:I28"/>
    <mergeCell ref="J28:Q28"/>
    <mergeCell ref="S28:Y28"/>
    <mergeCell ref="F30:Q30"/>
    <mergeCell ref="G32:Q32"/>
    <mergeCell ref="S32:Y32"/>
    <mergeCell ref="A15:Z15"/>
    <mergeCell ref="A16:Z16"/>
    <mergeCell ref="A17:Z18"/>
    <mergeCell ref="A19:Z20"/>
    <mergeCell ref="A21:Z22"/>
    <mergeCell ref="A1:Z1"/>
    <mergeCell ref="AA1:AB49"/>
    <mergeCell ref="AC1:BB1"/>
    <mergeCell ref="A2:Z3"/>
    <mergeCell ref="AC2:BB2"/>
    <mergeCell ref="AI3:BB3"/>
    <mergeCell ref="A4:Z5"/>
    <mergeCell ref="AC4:BB5"/>
    <mergeCell ref="A6:Z7"/>
    <mergeCell ref="AC6:BB7"/>
    <mergeCell ref="A25:Z26"/>
    <mergeCell ref="A8:Z9"/>
    <mergeCell ref="AC8:BB9"/>
    <mergeCell ref="A10:Z11"/>
    <mergeCell ref="AC10:BB11"/>
    <mergeCell ref="A12:Z1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BP88"/>
  <sheetViews>
    <sheetView view="pageBreakPreview" zoomScaleSheetLayoutView="100" workbookViewId="0">
      <selection activeCell="Q25" sqref="Q25:Z25"/>
    </sheetView>
  </sheetViews>
  <sheetFormatPr defaultRowHeight="15"/>
  <cols>
    <col min="1" max="10" width="2.5703125" style="90" customWidth="1"/>
    <col min="11" max="11" width="2.7109375" style="90" customWidth="1"/>
    <col min="12" max="27" width="2.5703125" style="90" customWidth="1"/>
    <col min="28" max="28" width="2.140625" style="90" customWidth="1"/>
    <col min="29" max="58" width="2.5703125" style="90" customWidth="1"/>
    <col min="59" max="59" width="3.140625" style="90" customWidth="1"/>
    <col min="60" max="67" width="2.5703125" style="90" customWidth="1"/>
    <col min="68" max="68" width="3.42578125" style="90" customWidth="1"/>
    <col min="69" max="95" width="2.5703125" style="90" customWidth="1"/>
    <col min="96" max="16384" width="9.140625" style="90"/>
  </cols>
  <sheetData>
    <row r="1" spans="1:68">
      <c r="A1" s="395" t="s">
        <v>110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6"/>
      <c r="AB1" s="396"/>
      <c r="AC1" s="395" t="s">
        <v>111</v>
      </c>
      <c r="AD1" s="395"/>
      <c r="AE1" s="395"/>
      <c r="AF1" s="395"/>
      <c r="AG1" s="395"/>
      <c r="AH1" s="395"/>
      <c r="AI1" s="395"/>
      <c r="AJ1" s="395"/>
      <c r="AK1" s="395"/>
      <c r="AL1" s="395"/>
      <c r="AM1" s="395"/>
      <c r="AN1" s="395"/>
      <c r="AO1" s="395"/>
      <c r="AP1" s="395"/>
      <c r="AQ1" s="395"/>
      <c r="AR1" s="395"/>
      <c r="AS1" s="395"/>
      <c r="AT1" s="395"/>
      <c r="AU1" s="395"/>
      <c r="AV1" s="395"/>
      <c r="AW1" s="395"/>
      <c r="AX1" s="395"/>
      <c r="AY1" s="395"/>
      <c r="AZ1" s="395"/>
      <c r="BA1" s="395"/>
      <c r="BB1" s="395"/>
    </row>
    <row r="2" spans="1:68" s="97" customFormat="1" ht="19.5" customHeight="1">
      <c r="A2" s="95" t="s">
        <v>82</v>
      </c>
      <c r="B2" s="95"/>
      <c r="C2" s="95"/>
      <c r="D2" s="95"/>
      <c r="E2" s="95"/>
      <c r="F2" s="95"/>
      <c r="G2" s="385" t="s">
        <v>99</v>
      </c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W2" s="385"/>
      <c r="X2" s="385"/>
      <c r="Y2" s="385"/>
      <c r="Z2" s="385"/>
      <c r="AA2" s="396"/>
      <c r="AB2" s="396"/>
      <c r="AC2" s="96" t="s">
        <v>0</v>
      </c>
      <c r="AD2" s="397" t="s">
        <v>112</v>
      </c>
      <c r="AE2" s="397"/>
      <c r="AF2" s="397"/>
      <c r="AG2" s="397"/>
      <c r="AH2" s="397"/>
      <c r="AI2" s="397"/>
      <c r="AJ2" s="397"/>
      <c r="AK2" s="397"/>
      <c r="AL2" s="397"/>
      <c r="AM2" s="397"/>
      <c r="AN2" s="397"/>
      <c r="AO2" s="397"/>
      <c r="AP2" s="397"/>
      <c r="AQ2" s="397"/>
      <c r="AR2" s="397"/>
      <c r="AS2" s="397"/>
      <c r="AT2" s="397"/>
      <c r="AU2" s="397"/>
      <c r="AV2" s="397"/>
      <c r="AW2" s="397"/>
      <c r="AX2" s="397"/>
      <c r="AY2" s="397"/>
      <c r="AZ2" s="397"/>
      <c r="BA2" s="397"/>
      <c r="BB2" s="397"/>
    </row>
    <row r="3" spans="1:68" s="97" customFormat="1" ht="15.75" customHeight="1">
      <c r="A3" s="95"/>
      <c r="B3" s="95"/>
      <c r="C3" s="95"/>
      <c r="D3" s="95"/>
      <c r="E3" s="95"/>
      <c r="F3" s="95"/>
      <c r="G3" s="95"/>
      <c r="H3" s="392" t="s">
        <v>105</v>
      </c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  <c r="V3" s="392"/>
      <c r="W3" s="392"/>
      <c r="X3" s="392"/>
      <c r="Y3" s="392"/>
      <c r="Z3" s="392"/>
      <c r="AA3" s="396"/>
      <c r="AB3" s="396"/>
      <c r="AC3" s="398" t="s">
        <v>113</v>
      </c>
      <c r="AD3" s="398"/>
      <c r="AE3" s="398"/>
      <c r="AF3" s="398"/>
      <c r="AG3" s="398"/>
      <c r="AH3" s="398"/>
      <c r="AI3" s="398"/>
      <c r="AJ3" s="399"/>
      <c r="AK3" s="399"/>
      <c r="AL3" s="399"/>
      <c r="AM3" s="399"/>
      <c r="AN3" s="399"/>
      <c r="AO3" s="399"/>
      <c r="AP3" s="399"/>
      <c r="AQ3" s="399"/>
      <c r="AR3" s="399"/>
      <c r="AS3" s="399"/>
      <c r="AT3" s="399"/>
      <c r="AU3" s="399"/>
      <c r="AV3" s="399"/>
      <c r="AW3" s="399"/>
      <c r="AX3" s="399"/>
      <c r="AY3" s="399"/>
      <c r="AZ3" s="399"/>
      <c r="BA3" s="399"/>
      <c r="BB3" s="399"/>
    </row>
    <row r="4" spans="1:68" s="97" customFormat="1" ht="11.25" customHeight="1">
      <c r="A4" s="395" t="s">
        <v>27</v>
      </c>
      <c r="B4" s="395"/>
      <c r="C4" s="395"/>
      <c r="D4" s="395"/>
      <c r="E4" s="395"/>
      <c r="F4" s="395"/>
      <c r="G4" s="39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5"/>
      <c r="V4" s="385"/>
      <c r="W4" s="385"/>
      <c r="X4" s="385"/>
      <c r="Y4" s="385"/>
      <c r="Z4" s="385"/>
      <c r="AA4" s="396"/>
      <c r="AB4" s="396"/>
      <c r="AC4" s="400" t="s">
        <v>114</v>
      </c>
      <c r="AD4" s="400"/>
      <c r="AE4" s="400"/>
      <c r="AF4" s="400"/>
      <c r="AG4" s="400"/>
      <c r="AH4" s="400"/>
      <c r="AI4" s="400"/>
      <c r="AJ4" s="400"/>
      <c r="AK4" s="400"/>
      <c r="AL4" s="400"/>
      <c r="AM4" s="400"/>
      <c r="AN4" s="400"/>
      <c r="AO4" s="400"/>
      <c r="AP4" s="400"/>
      <c r="AQ4" s="400"/>
      <c r="AR4" s="400"/>
      <c r="AS4" s="400"/>
      <c r="AT4" s="400"/>
      <c r="AU4" s="400"/>
      <c r="AV4" s="400"/>
      <c r="AW4" s="400"/>
      <c r="AX4" s="400"/>
      <c r="AY4" s="400"/>
      <c r="AZ4" s="400"/>
      <c r="BA4" s="400"/>
      <c r="BB4" s="400"/>
    </row>
    <row r="5" spans="1:68" s="97" customFormat="1" ht="9" customHeight="1">
      <c r="A5" s="98"/>
      <c r="B5" s="98"/>
      <c r="C5" s="384" t="s">
        <v>0</v>
      </c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  <c r="S5" s="384"/>
      <c r="T5" s="384"/>
      <c r="U5" s="384"/>
      <c r="V5" s="384"/>
      <c r="W5" s="384"/>
      <c r="X5" s="384"/>
      <c r="Y5" s="384"/>
      <c r="Z5" s="384"/>
      <c r="AA5" s="396"/>
      <c r="AB5" s="396"/>
      <c r="AC5" s="401"/>
      <c r="AD5" s="401"/>
      <c r="AE5" s="401"/>
      <c r="AF5" s="401"/>
      <c r="AG5" s="401"/>
      <c r="AH5" s="401"/>
      <c r="AI5" s="401"/>
      <c r="AJ5" s="401"/>
      <c r="AK5" s="401"/>
      <c r="AL5" s="401"/>
      <c r="AM5" s="401"/>
      <c r="AN5" s="401"/>
      <c r="AO5" s="401"/>
      <c r="AP5" s="401"/>
      <c r="AQ5" s="401"/>
      <c r="AR5" s="401"/>
      <c r="AS5" s="401"/>
      <c r="AT5" s="401"/>
      <c r="AU5" s="401"/>
      <c r="AV5" s="401"/>
      <c r="AW5" s="401"/>
      <c r="AX5" s="401"/>
      <c r="AY5" s="401"/>
      <c r="AZ5" s="401"/>
      <c r="BA5" s="401"/>
      <c r="BB5" s="401"/>
    </row>
    <row r="6" spans="1:68" s="97" customFormat="1" ht="12.75" customHeight="1">
      <c r="A6" s="99" t="s">
        <v>115</v>
      </c>
      <c r="B6" s="99"/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  <c r="O6" s="385"/>
      <c r="P6" s="385"/>
      <c r="Q6" s="385"/>
      <c r="R6" s="385"/>
      <c r="S6" s="385"/>
      <c r="T6" s="385"/>
      <c r="U6" s="385"/>
      <c r="V6" s="385"/>
      <c r="W6" s="385"/>
      <c r="X6" s="385"/>
      <c r="Y6" s="385"/>
      <c r="Z6" s="385"/>
      <c r="AA6" s="396"/>
      <c r="AB6" s="396"/>
      <c r="AC6" s="402"/>
      <c r="AD6" s="402"/>
      <c r="AE6" s="402"/>
      <c r="AF6" s="402"/>
      <c r="AG6" s="402"/>
      <c r="AH6" s="402"/>
      <c r="AI6" s="402"/>
      <c r="AJ6" s="402"/>
      <c r="AK6" s="402"/>
      <c r="AL6" s="402"/>
      <c r="AM6" s="402"/>
      <c r="AN6" s="402"/>
      <c r="AO6" s="402"/>
      <c r="AP6" s="402"/>
      <c r="AQ6" s="402"/>
      <c r="AR6" s="402"/>
      <c r="AS6" s="402"/>
      <c r="AT6" s="402"/>
      <c r="AU6" s="402"/>
      <c r="AV6" s="402"/>
      <c r="AW6" s="402"/>
      <c r="AX6" s="402"/>
      <c r="AY6" s="402"/>
      <c r="AZ6" s="402"/>
      <c r="BA6" s="402"/>
      <c r="BB6" s="402"/>
    </row>
    <row r="7" spans="1:68" s="97" customFormat="1" ht="9" customHeigh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396"/>
      <c r="AB7" s="396"/>
      <c r="AC7" s="399"/>
      <c r="AD7" s="399"/>
      <c r="AE7" s="399"/>
      <c r="AF7" s="399"/>
      <c r="AG7" s="399"/>
      <c r="AH7" s="399"/>
      <c r="AI7" s="399"/>
      <c r="AJ7" s="399"/>
      <c r="AK7" s="399"/>
      <c r="AL7" s="399"/>
      <c r="AM7" s="399"/>
      <c r="AN7" s="399"/>
      <c r="AO7" s="399"/>
      <c r="AP7" s="399"/>
      <c r="AQ7" s="399"/>
      <c r="AR7" s="399"/>
      <c r="AS7" s="399"/>
      <c r="AT7" s="399"/>
      <c r="AU7" s="399"/>
      <c r="AV7" s="399"/>
      <c r="AW7" s="399"/>
      <c r="AX7" s="399"/>
      <c r="AY7" s="399"/>
      <c r="AZ7" s="399"/>
      <c r="BA7" s="399"/>
      <c r="BB7" s="399"/>
    </row>
    <row r="8" spans="1:68" s="97" customFormat="1" ht="10.5" customHeight="1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396"/>
      <c r="AB8" s="396"/>
      <c r="AC8" s="407"/>
      <c r="AD8" s="407"/>
      <c r="AE8" s="407"/>
      <c r="AF8" s="407"/>
      <c r="AG8" s="407"/>
      <c r="AH8" s="407"/>
      <c r="AI8" s="407"/>
      <c r="AJ8" s="407"/>
      <c r="AK8" s="407"/>
      <c r="AL8" s="407"/>
      <c r="AM8" s="407"/>
      <c r="AN8" s="407"/>
      <c r="AO8" s="407"/>
      <c r="AP8" s="407"/>
      <c r="AQ8" s="407"/>
      <c r="AR8" s="407"/>
      <c r="AS8" s="407"/>
      <c r="AT8" s="407"/>
      <c r="AU8" s="407"/>
      <c r="AV8" s="407"/>
      <c r="AW8" s="407"/>
      <c r="AX8" s="407"/>
      <c r="AY8" s="407"/>
      <c r="AZ8" s="407"/>
      <c r="BA8" s="407"/>
      <c r="BB8" s="407"/>
    </row>
    <row r="9" spans="1:68" s="97" customFormat="1" ht="10.5" customHeight="1">
      <c r="A9" s="395" t="s">
        <v>116</v>
      </c>
      <c r="B9" s="395"/>
      <c r="C9" s="395"/>
      <c r="D9" s="395"/>
      <c r="E9" s="395"/>
      <c r="F9" s="395"/>
      <c r="G9" s="395"/>
      <c r="H9" s="395"/>
      <c r="I9" s="395"/>
      <c r="J9" s="395"/>
      <c r="K9" s="395"/>
      <c r="L9" s="395"/>
      <c r="M9" s="395"/>
      <c r="N9" s="395"/>
      <c r="O9" s="395"/>
      <c r="P9" s="395"/>
      <c r="Q9" s="395"/>
      <c r="R9" s="395"/>
      <c r="S9" s="395"/>
      <c r="T9" s="395"/>
      <c r="U9" s="395"/>
      <c r="V9" s="395"/>
      <c r="W9" s="395"/>
      <c r="X9" s="395"/>
      <c r="Y9" s="395"/>
      <c r="Z9" s="395"/>
      <c r="AA9" s="396"/>
      <c r="AB9" s="396"/>
      <c r="AC9" s="399"/>
      <c r="AD9" s="399"/>
      <c r="AE9" s="399"/>
      <c r="AF9" s="399"/>
      <c r="AG9" s="399"/>
      <c r="AH9" s="399"/>
      <c r="AI9" s="399"/>
      <c r="AJ9" s="399"/>
      <c r="AK9" s="399"/>
      <c r="AL9" s="399"/>
      <c r="AM9" s="399"/>
      <c r="AN9" s="399"/>
      <c r="AO9" s="399"/>
      <c r="AP9" s="399"/>
      <c r="AQ9" s="399"/>
      <c r="AR9" s="399"/>
      <c r="AS9" s="399"/>
      <c r="AT9" s="399"/>
      <c r="AU9" s="399"/>
      <c r="AV9" s="399"/>
      <c r="AW9" s="399"/>
      <c r="AX9" s="399"/>
      <c r="AY9" s="399"/>
      <c r="AZ9" s="399"/>
      <c r="BA9" s="399"/>
      <c r="BB9" s="399"/>
    </row>
    <row r="10" spans="1:68" s="97" customFormat="1" ht="10.5" customHeight="1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396"/>
      <c r="AB10" s="396"/>
      <c r="AC10" s="402"/>
      <c r="AD10" s="402"/>
      <c r="AE10" s="402"/>
      <c r="AF10" s="402"/>
      <c r="AG10" s="402"/>
      <c r="AH10" s="402"/>
      <c r="AI10" s="402"/>
      <c r="AJ10" s="402"/>
      <c r="AK10" s="402"/>
      <c r="AL10" s="402"/>
      <c r="AM10" s="402"/>
      <c r="AN10" s="402"/>
      <c r="AO10" s="402"/>
      <c r="AP10" s="402"/>
      <c r="AQ10" s="402"/>
      <c r="AR10" s="402"/>
      <c r="AS10" s="402"/>
      <c r="AT10" s="402"/>
      <c r="AU10" s="402"/>
      <c r="AV10" s="402"/>
      <c r="AW10" s="402"/>
      <c r="AX10" s="402"/>
      <c r="AY10" s="402"/>
      <c r="AZ10" s="402"/>
      <c r="BA10" s="402"/>
      <c r="BB10" s="402"/>
    </row>
    <row r="11" spans="1:68" s="97" customFormat="1" ht="11.25" customHeight="1">
      <c r="A11" s="408" t="s">
        <v>117</v>
      </c>
      <c r="B11" s="408"/>
      <c r="C11" s="408"/>
      <c r="D11" s="408"/>
      <c r="E11" s="408"/>
      <c r="F11" s="408"/>
      <c r="G11" s="408"/>
      <c r="H11" s="408"/>
      <c r="I11" s="406">
        <v>41</v>
      </c>
      <c r="J11" s="406"/>
      <c r="K11" s="406"/>
      <c r="L11" s="406"/>
      <c r="M11" s="406"/>
      <c r="N11" s="405" t="s">
        <v>118</v>
      </c>
      <c r="O11" s="405"/>
      <c r="P11" s="405" t="s">
        <v>119</v>
      </c>
      <c r="Q11" s="405"/>
      <c r="R11" s="405"/>
      <c r="S11" s="405"/>
      <c r="T11" s="405"/>
      <c r="U11" s="405"/>
      <c r="V11" s="409"/>
      <c r="W11" s="409"/>
      <c r="X11" s="409"/>
      <c r="Y11" s="409"/>
      <c r="Z11" s="409"/>
      <c r="AA11" s="396"/>
      <c r="AB11" s="396"/>
      <c r="AC11" s="399"/>
      <c r="AD11" s="399"/>
      <c r="AE11" s="399"/>
      <c r="AF11" s="399"/>
      <c r="AG11" s="399"/>
      <c r="AH11" s="399"/>
      <c r="AI11" s="399"/>
      <c r="AJ11" s="399"/>
      <c r="AK11" s="399"/>
      <c r="AL11" s="399"/>
      <c r="AM11" s="399"/>
      <c r="AN11" s="399"/>
      <c r="AO11" s="399"/>
      <c r="AP11" s="399"/>
      <c r="AQ11" s="399"/>
      <c r="AR11" s="399"/>
      <c r="AS11" s="399"/>
      <c r="AT11" s="399"/>
      <c r="AU11" s="399"/>
      <c r="AV11" s="399"/>
      <c r="AW11" s="399"/>
      <c r="AX11" s="399"/>
      <c r="AY11" s="399"/>
      <c r="AZ11" s="399"/>
      <c r="BA11" s="399"/>
      <c r="BB11" s="399"/>
      <c r="BG11" s="97">
        <v>9</v>
      </c>
      <c r="BP11" s="97">
        <v>4</v>
      </c>
    </row>
    <row r="12" spans="1:68" s="97" customFormat="1" ht="10.5" customHeight="1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396"/>
      <c r="AB12" s="396"/>
      <c r="AC12" s="402"/>
      <c r="AD12" s="402"/>
      <c r="AE12" s="402"/>
      <c r="AF12" s="402"/>
      <c r="AG12" s="402"/>
      <c r="AH12" s="402"/>
      <c r="AI12" s="402"/>
      <c r="AJ12" s="402"/>
      <c r="AK12" s="402"/>
      <c r="AL12" s="402"/>
      <c r="AM12" s="402"/>
      <c r="AN12" s="402"/>
      <c r="AO12" s="402"/>
      <c r="AP12" s="402"/>
      <c r="AQ12" s="402"/>
      <c r="AR12" s="402"/>
      <c r="AS12" s="402"/>
      <c r="AT12" s="402"/>
      <c r="AU12" s="402"/>
      <c r="AV12" s="402"/>
      <c r="AW12" s="402"/>
      <c r="AX12" s="402"/>
      <c r="AY12" s="402"/>
      <c r="AZ12" s="402"/>
      <c r="BA12" s="402"/>
      <c r="BB12" s="402"/>
      <c r="BG12" s="97">
        <v>8</v>
      </c>
      <c r="BP12" s="97">
        <v>7</v>
      </c>
    </row>
    <row r="13" spans="1:68" s="97" customFormat="1" ht="11.25" customHeight="1">
      <c r="A13" s="403" t="s">
        <v>120</v>
      </c>
      <c r="B13" s="403"/>
      <c r="C13" s="403"/>
      <c r="D13" s="403"/>
      <c r="E13" s="403"/>
      <c r="F13" s="403"/>
      <c r="G13" s="403"/>
      <c r="H13" s="403"/>
      <c r="I13" s="403"/>
      <c r="J13" s="403"/>
      <c r="K13" s="403"/>
      <c r="L13" s="404">
        <v>15</v>
      </c>
      <c r="M13" s="404"/>
      <c r="N13" s="404"/>
      <c r="O13" s="405" t="s">
        <v>118</v>
      </c>
      <c r="P13" s="405"/>
      <c r="Q13" s="405" t="s">
        <v>121</v>
      </c>
      <c r="R13" s="405"/>
      <c r="S13" s="405"/>
      <c r="T13" s="405"/>
      <c r="U13" s="405"/>
      <c r="V13" s="406">
        <v>10</v>
      </c>
      <c r="W13" s="406"/>
      <c r="X13" s="406"/>
      <c r="Y13" s="405" t="s">
        <v>118</v>
      </c>
      <c r="Z13" s="405"/>
      <c r="AA13" s="396"/>
      <c r="AB13" s="396"/>
      <c r="AC13" s="399"/>
      <c r="AD13" s="399"/>
      <c r="AE13" s="399"/>
      <c r="AF13" s="399"/>
      <c r="AG13" s="399"/>
      <c r="AH13" s="399"/>
      <c r="AI13" s="399"/>
      <c r="AJ13" s="399"/>
      <c r="AK13" s="399"/>
      <c r="AL13" s="399"/>
      <c r="AM13" s="399"/>
      <c r="AN13" s="399"/>
      <c r="AO13" s="399"/>
      <c r="AP13" s="399"/>
      <c r="AQ13" s="399"/>
      <c r="AR13" s="399"/>
      <c r="AS13" s="399"/>
      <c r="AT13" s="399"/>
      <c r="AU13" s="399"/>
      <c r="AV13" s="399"/>
      <c r="AW13" s="399"/>
      <c r="AX13" s="399"/>
      <c r="AY13" s="399"/>
      <c r="AZ13" s="399"/>
      <c r="BA13" s="399"/>
      <c r="BB13" s="399"/>
      <c r="BG13" s="97">
        <v>14</v>
      </c>
      <c r="BP13" s="97">
        <v>13</v>
      </c>
    </row>
    <row r="14" spans="1:68" s="97" customFormat="1" ht="10.5" customHeight="1">
      <c r="A14" s="98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396"/>
      <c r="AB14" s="396"/>
      <c r="AC14" s="402"/>
      <c r="AD14" s="402"/>
      <c r="AE14" s="402"/>
      <c r="AF14" s="402"/>
      <c r="AG14" s="402"/>
      <c r="AH14" s="402"/>
      <c r="AI14" s="402"/>
      <c r="AJ14" s="402"/>
      <c r="AK14" s="402"/>
      <c r="AL14" s="402"/>
      <c r="AM14" s="402"/>
      <c r="AN14" s="402"/>
      <c r="AO14" s="402"/>
      <c r="AP14" s="402"/>
      <c r="AQ14" s="402"/>
      <c r="AR14" s="402"/>
      <c r="AS14" s="402"/>
      <c r="AT14" s="402"/>
      <c r="AU14" s="402"/>
      <c r="AV14" s="402"/>
      <c r="AW14" s="402"/>
      <c r="AX14" s="402"/>
      <c r="AY14" s="402"/>
      <c r="AZ14" s="402"/>
      <c r="BA14" s="402"/>
      <c r="BB14" s="402"/>
      <c r="BG14" s="97">
        <v>21</v>
      </c>
      <c r="BP14" s="97">
        <v>15</v>
      </c>
    </row>
    <row r="15" spans="1:68" s="97" customFormat="1" ht="12" customHeight="1">
      <c r="A15" s="410" t="s">
        <v>122</v>
      </c>
      <c r="B15" s="410"/>
      <c r="C15" s="410"/>
      <c r="D15" s="410"/>
      <c r="E15" s="410"/>
      <c r="F15" s="410"/>
      <c r="G15" s="410"/>
      <c r="H15" s="410"/>
      <c r="I15" s="410"/>
      <c r="J15" s="410"/>
      <c r="K15" s="406">
        <v>5</v>
      </c>
      <c r="L15" s="406"/>
      <c r="M15" s="406"/>
      <c r="N15" s="405" t="s">
        <v>118</v>
      </c>
      <c r="O15" s="405"/>
      <c r="P15" s="98"/>
      <c r="Q15" s="98" t="s">
        <v>123</v>
      </c>
      <c r="R15" s="98"/>
      <c r="S15" s="98"/>
      <c r="T15" s="406" t="s">
        <v>0</v>
      </c>
      <c r="U15" s="406"/>
      <c r="V15" s="406"/>
      <c r="W15" s="406"/>
      <c r="X15" s="406"/>
      <c r="Y15" s="405" t="s">
        <v>118</v>
      </c>
      <c r="Z15" s="405"/>
      <c r="AA15" s="396"/>
      <c r="AB15" s="396"/>
      <c r="AC15" s="399"/>
      <c r="AD15" s="399"/>
      <c r="AE15" s="399"/>
      <c r="AF15" s="399"/>
      <c r="AG15" s="399"/>
      <c r="AH15" s="399"/>
      <c r="AI15" s="399"/>
      <c r="AJ15" s="399"/>
      <c r="AK15" s="399"/>
      <c r="AL15" s="399"/>
      <c r="AM15" s="399"/>
      <c r="AN15" s="399"/>
      <c r="AO15" s="399"/>
      <c r="AP15" s="399"/>
      <c r="AQ15" s="399"/>
      <c r="AR15" s="399"/>
      <c r="AS15" s="399"/>
      <c r="AT15" s="399"/>
      <c r="AU15" s="399"/>
      <c r="AV15" s="399"/>
      <c r="AW15" s="399"/>
      <c r="AX15" s="399"/>
      <c r="AY15" s="399"/>
      <c r="AZ15" s="399"/>
      <c r="BA15" s="399"/>
      <c r="BB15" s="399"/>
    </row>
    <row r="16" spans="1:68" s="97" customFormat="1" ht="10.5" customHeight="1">
      <c r="A16" s="98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396"/>
      <c r="AB16" s="396"/>
      <c r="AC16" s="402"/>
      <c r="AD16" s="402"/>
      <c r="AE16" s="402"/>
      <c r="AF16" s="402"/>
      <c r="AG16" s="402"/>
      <c r="AH16" s="402"/>
      <c r="AI16" s="402"/>
      <c r="AJ16" s="402"/>
      <c r="AK16" s="402"/>
      <c r="AL16" s="402"/>
      <c r="AM16" s="402"/>
      <c r="AN16" s="402"/>
      <c r="AO16" s="402"/>
      <c r="AP16" s="402"/>
      <c r="AQ16" s="402"/>
      <c r="AR16" s="402"/>
      <c r="AS16" s="402"/>
      <c r="AT16" s="402"/>
      <c r="AU16" s="402"/>
      <c r="AV16" s="402"/>
      <c r="AW16" s="402"/>
      <c r="AX16" s="402"/>
      <c r="AY16" s="402"/>
      <c r="AZ16" s="402"/>
      <c r="BA16" s="402"/>
      <c r="BB16" s="402"/>
    </row>
    <row r="17" spans="1:54" s="97" customFormat="1" ht="11.25" customHeight="1">
      <c r="A17" s="398" t="s">
        <v>124</v>
      </c>
      <c r="B17" s="398"/>
      <c r="C17" s="398"/>
      <c r="D17" s="398"/>
      <c r="E17" s="393" t="s">
        <v>0</v>
      </c>
      <c r="F17" s="393"/>
      <c r="G17" s="393"/>
      <c r="H17" s="405" t="s">
        <v>118</v>
      </c>
      <c r="I17" s="405"/>
      <c r="J17" s="101" t="s">
        <v>125</v>
      </c>
      <c r="K17" s="95"/>
      <c r="L17" s="95"/>
      <c r="M17" s="393" t="s">
        <v>0</v>
      </c>
      <c r="N17" s="393"/>
      <c r="O17" s="393"/>
      <c r="P17" s="405" t="s">
        <v>118</v>
      </c>
      <c r="Q17" s="405"/>
      <c r="R17" s="102" t="s">
        <v>126</v>
      </c>
      <c r="S17" s="102"/>
      <c r="T17" s="102"/>
      <c r="U17" s="102"/>
      <c r="V17" s="406" t="s">
        <v>0</v>
      </c>
      <c r="W17" s="406"/>
      <c r="X17" s="406"/>
      <c r="Y17" s="405" t="s">
        <v>118</v>
      </c>
      <c r="Z17" s="405"/>
      <c r="AA17" s="396"/>
      <c r="AB17" s="396"/>
      <c r="AC17" s="399"/>
      <c r="AD17" s="399"/>
      <c r="AE17" s="399"/>
      <c r="AF17" s="399"/>
      <c r="AG17" s="399"/>
      <c r="AH17" s="399"/>
      <c r="AI17" s="399"/>
      <c r="AJ17" s="399"/>
      <c r="AK17" s="399"/>
      <c r="AL17" s="399"/>
      <c r="AM17" s="399"/>
      <c r="AN17" s="399"/>
      <c r="AO17" s="399"/>
      <c r="AP17" s="399"/>
      <c r="AQ17" s="399"/>
      <c r="AR17" s="399"/>
      <c r="AS17" s="399"/>
      <c r="AT17" s="399"/>
      <c r="AU17" s="399"/>
      <c r="AV17" s="399"/>
      <c r="AW17" s="399"/>
      <c r="AX17" s="399"/>
      <c r="AY17" s="399"/>
      <c r="AZ17" s="399"/>
      <c r="BA17" s="399"/>
      <c r="BB17" s="399"/>
    </row>
    <row r="18" spans="1:54" s="97" customFormat="1" ht="10.5" customHeight="1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396"/>
      <c r="AB18" s="396"/>
      <c r="AC18" s="402"/>
      <c r="AD18" s="402"/>
      <c r="AE18" s="402"/>
      <c r="AF18" s="402"/>
      <c r="AG18" s="402"/>
      <c r="AH18" s="402"/>
      <c r="AI18" s="402"/>
      <c r="AJ18" s="402"/>
      <c r="AK18" s="402"/>
      <c r="AL18" s="402"/>
      <c r="AM18" s="402"/>
      <c r="AN18" s="402"/>
      <c r="AO18" s="402"/>
      <c r="AP18" s="402"/>
      <c r="AQ18" s="402"/>
      <c r="AR18" s="402"/>
      <c r="AS18" s="402"/>
      <c r="AT18" s="402"/>
      <c r="AU18" s="402"/>
      <c r="AV18" s="402"/>
      <c r="AW18" s="402"/>
      <c r="AX18" s="402"/>
      <c r="AY18" s="402"/>
      <c r="AZ18" s="402"/>
      <c r="BA18" s="402"/>
      <c r="BB18" s="402"/>
    </row>
    <row r="19" spans="1:54" s="97" customFormat="1" ht="10.5" customHeight="1">
      <c r="A19" s="395" t="s">
        <v>127</v>
      </c>
      <c r="B19" s="395"/>
      <c r="C19" s="395"/>
      <c r="D19" s="395"/>
      <c r="E19" s="395"/>
      <c r="F19" s="395"/>
      <c r="G19" s="395"/>
      <c r="H19" s="395"/>
      <c r="I19" s="395"/>
      <c r="J19" s="395"/>
      <c r="K19" s="395"/>
      <c r="L19" s="395"/>
      <c r="M19" s="395"/>
      <c r="N19" s="395"/>
      <c r="O19" s="395"/>
      <c r="P19" s="395"/>
      <c r="Q19" s="395"/>
      <c r="R19" s="395"/>
      <c r="S19" s="395"/>
      <c r="T19" s="395"/>
      <c r="U19" s="395"/>
      <c r="V19" s="395"/>
      <c r="W19" s="395"/>
      <c r="X19" s="395"/>
      <c r="Y19" s="395"/>
      <c r="Z19" s="395"/>
      <c r="AA19" s="396"/>
      <c r="AB19" s="396"/>
      <c r="AC19" s="399"/>
      <c r="AD19" s="399"/>
      <c r="AE19" s="399"/>
      <c r="AF19" s="399"/>
      <c r="AG19" s="399"/>
      <c r="AH19" s="399"/>
      <c r="AI19" s="399"/>
      <c r="AJ19" s="399"/>
      <c r="AK19" s="399"/>
      <c r="AL19" s="399"/>
      <c r="AM19" s="399"/>
      <c r="AN19" s="399"/>
      <c r="AO19" s="399"/>
      <c r="AP19" s="399"/>
      <c r="AQ19" s="399"/>
      <c r="AR19" s="399"/>
      <c r="AS19" s="399"/>
      <c r="AT19" s="399"/>
      <c r="AU19" s="399"/>
      <c r="AV19" s="399"/>
      <c r="AW19" s="399"/>
      <c r="AX19" s="399"/>
      <c r="AY19" s="399"/>
      <c r="AZ19" s="399"/>
      <c r="BA19" s="399"/>
      <c r="BB19" s="399"/>
    </row>
    <row r="20" spans="1:54" s="97" customFormat="1" ht="6" customHeight="1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396"/>
      <c r="AB20" s="396"/>
      <c r="AC20" s="402"/>
      <c r="AD20" s="402"/>
      <c r="AE20" s="402"/>
      <c r="AF20" s="402"/>
      <c r="AG20" s="402"/>
      <c r="AH20" s="402"/>
      <c r="AI20" s="402"/>
      <c r="AJ20" s="402"/>
      <c r="AK20" s="402"/>
      <c r="AL20" s="402"/>
      <c r="AM20" s="402"/>
      <c r="AN20" s="402"/>
      <c r="AO20" s="402"/>
      <c r="AP20" s="402"/>
      <c r="AQ20" s="402"/>
      <c r="AR20" s="402"/>
      <c r="AS20" s="402"/>
      <c r="AT20" s="402"/>
      <c r="AU20" s="402"/>
      <c r="AV20" s="402"/>
      <c r="AW20" s="402"/>
      <c r="AX20" s="402"/>
      <c r="AY20" s="402"/>
      <c r="AZ20" s="402"/>
      <c r="BA20" s="402"/>
      <c r="BB20" s="402"/>
    </row>
    <row r="21" spans="1:54" s="97" customFormat="1" ht="10.5" customHeight="1">
      <c r="A21" s="407" t="s">
        <v>128</v>
      </c>
      <c r="B21" s="407"/>
      <c r="C21" s="407"/>
      <c r="D21" s="407"/>
      <c r="E21" s="407"/>
      <c r="F21" s="407"/>
      <c r="G21" s="407"/>
      <c r="H21" s="407"/>
      <c r="I21" s="407"/>
      <c r="J21" s="407"/>
      <c r="K21" s="98"/>
      <c r="L21" s="98"/>
      <c r="M21" s="98"/>
      <c r="N21" s="98"/>
      <c r="O21" s="98"/>
      <c r="P21" s="98"/>
      <c r="Q21" s="407" t="s">
        <v>129</v>
      </c>
      <c r="R21" s="407"/>
      <c r="S21" s="407"/>
      <c r="T21" s="407"/>
      <c r="U21" s="407"/>
      <c r="V21" s="407"/>
      <c r="W21" s="407"/>
      <c r="X21" s="407"/>
      <c r="Y21" s="407"/>
      <c r="Z21" s="407"/>
      <c r="AA21" s="396"/>
      <c r="AB21" s="396"/>
      <c r="AC21" s="407"/>
      <c r="AD21" s="407"/>
      <c r="AE21" s="407"/>
      <c r="AF21" s="407"/>
      <c r="AG21" s="407"/>
      <c r="AH21" s="407"/>
      <c r="AI21" s="407"/>
      <c r="AJ21" s="407"/>
      <c r="AK21" s="407"/>
      <c r="AL21" s="407"/>
      <c r="AM21" s="407"/>
      <c r="AN21" s="407"/>
      <c r="AO21" s="407"/>
      <c r="AP21" s="407"/>
      <c r="AQ21" s="407"/>
      <c r="AR21" s="407"/>
      <c r="AS21" s="407"/>
      <c r="AT21" s="407"/>
      <c r="AU21" s="407"/>
      <c r="AV21" s="407"/>
      <c r="AW21" s="407"/>
      <c r="AX21" s="407"/>
      <c r="AY21" s="407"/>
      <c r="AZ21" s="407"/>
      <c r="BA21" s="407"/>
      <c r="BB21" s="407"/>
    </row>
    <row r="22" spans="1:54" s="97" customFormat="1" ht="5.25" customHeight="1">
      <c r="A22" s="98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396"/>
      <c r="AB22" s="396"/>
      <c r="AC22" s="399"/>
      <c r="AD22" s="399"/>
      <c r="AE22" s="399"/>
      <c r="AF22" s="399"/>
      <c r="AG22" s="399"/>
      <c r="AH22" s="399"/>
      <c r="AI22" s="399"/>
      <c r="AJ22" s="399"/>
      <c r="AK22" s="399"/>
      <c r="AL22" s="399"/>
      <c r="AM22" s="399"/>
      <c r="AN22" s="399"/>
      <c r="AO22" s="399"/>
      <c r="AP22" s="399"/>
      <c r="AQ22" s="399"/>
      <c r="AR22" s="399"/>
      <c r="AS22" s="399"/>
      <c r="AT22" s="399"/>
      <c r="AU22" s="399"/>
      <c r="AV22" s="399"/>
      <c r="AW22" s="399"/>
      <c r="AX22" s="399"/>
      <c r="AY22" s="399"/>
      <c r="AZ22" s="399"/>
      <c r="BA22" s="399"/>
      <c r="BB22" s="399"/>
    </row>
    <row r="23" spans="1:54" s="97" customFormat="1" ht="10.5" customHeight="1">
      <c r="A23" s="399"/>
      <c r="B23" s="399"/>
      <c r="C23" s="399"/>
      <c r="D23" s="399"/>
      <c r="E23" s="399"/>
      <c r="F23" s="399"/>
      <c r="G23" s="399"/>
      <c r="H23" s="399"/>
      <c r="I23" s="399"/>
      <c r="J23" s="399"/>
      <c r="K23" s="407" t="s">
        <v>62</v>
      </c>
      <c r="L23" s="407"/>
      <c r="M23" s="407"/>
      <c r="N23" s="407"/>
      <c r="O23" s="407"/>
      <c r="P23" s="407"/>
      <c r="Q23" s="399"/>
      <c r="R23" s="399"/>
      <c r="S23" s="399"/>
      <c r="T23" s="399"/>
      <c r="U23" s="399"/>
      <c r="V23" s="399"/>
      <c r="W23" s="399"/>
      <c r="X23" s="399"/>
      <c r="Y23" s="399"/>
      <c r="Z23" s="399"/>
      <c r="AA23" s="396"/>
      <c r="AB23" s="396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</row>
    <row r="24" spans="1:54" s="97" customFormat="1" ht="4.5" customHeight="1">
      <c r="A24" s="98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396"/>
      <c r="AB24" s="396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</row>
    <row r="25" spans="1:54" s="97" customFormat="1" ht="10.5" customHeight="1">
      <c r="A25" s="399"/>
      <c r="B25" s="399"/>
      <c r="C25" s="399"/>
      <c r="D25" s="399"/>
      <c r="E25" s="399"/>
      <c r="F25" s="399"/>
      <c r="G25" s="399"/>
      <c r="H25" s="399"/>
      <c r="I25" s="399"/>
      <c r="J25" s="399"/>
      <c r="K25" s="407" t="s">
        <v>63</v>
      </c>
      <c r="L25" s="407"/>
      <c r="M25" s="407"/>
      <c r="N25" s="407"/>
      <c r="O25" s="407"/>
      <c r="P25" s="407"/>
      <c r="Q25" s="399"/>
      <c r="R25" s="399"/>
      <c r="S25" s="399"/>
      <c r="T25" s="399"/>
      <c r="U25" s="399"/>
      <c r="V25" s="399"/>
      <c r="W25" s="399"/>
      <c r="X25" s="399"/>
      <c r="Y25" s="399"/>
      <c r="Z25" s="399"/>
      <c r="AA25" s="396"/>
      <c r="AB25" s="396"/>
      <c r="AC25" s="395" t="s">
        <v>130</v>
      </c>
      <c r="AD25" s="395"/>
      <c r="AE25" s="395"/>
      <c r="AF25" s="395"/>
      <c r="AG25" s="395"/>
      <c r="AH25" s="395"/>
      <c r="AI25" s="395"/>
      <c r="AJ25" s="395"/>
      <c r="AK25" s="395"/>
      <c r="AL25" s="395"/>
      <c r="AM25" s="395"/>
      <c r="AN25" s="395"/>
      <c r="AO25" s="395"/>
      <c r="AP25" s="395"/>
      <c r="AQ25" s="395"/>
      <c r="AR25" s="395"/>
      <c r="AS25" s="395"/>
      <c r="AT25" s="395"/>
      <c r="AU25" s="395"/>
      <c r="AV25" s="395"/>
      <c r="AW25" s="395"/>
      <c r="AX25" s="395"/>
      <c r="AY25" s="395"/>
      <c r="AZ25" s="395"/>
      <c r="BA25" s="395"/>
      <c r="BB25" s="395"/>
    </row>
    <row r="26" spans="1:54" s="97" customFormat="1" ht="4.5" customHeight="1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396"/>
      <c r="AB26" s="396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</row>
    <row r="27" spans="1:54" s="97" customFormat="1" ht="10.5" customHeight="1">
      <c r="A27" s="399"/>
      <c r="B27" s="399"/>
      <c r="C27" s="399"/>
      <c r="D27" s="399"/>
      <c r="E27" s="399"/>
      <c r="F27" s="399"/>
      <c r="G27" s="399"/>
      <c r="H27" s="399"/>
      <c r="I27" s="399"/>
      <c r="J27" s="399"/>
      <c r="K27" s="407" t="s">
        <v>64</v>
      </c>
      <c r="L27" s="407"/>
      <c r="M27" s="407"/>
      <c r="N27" s="407"/>
      <c r="O27" s="407"/>
      <c r="P27" s="407"/>
      <c r="Q27" s="399"/>
      <c r="R27" s="399"/>
      <c r="S27" s="399"/>
      <c r="T27" s="399"/>
      <c r="U27" s="399"/>
      <c r="V27" s="399"/>
      <c r="W27" s="399"/>
      <c r="X27" s="399"/>
      <c r="Y27" s="399"/>
      <c r="Z27" s="399"/>
      <c r="AA27" s="396"/>
      <c r="AB27" s="396"/>
      <c r="AC27" s="411" t="s">
        <v>131</v>
      </c>
      <c r="AD27" s="411"/>
      <c r="AE27" s="411"/>
      <c r="AF27" s="411"/>
      <c r="AG27" s="411"/>
      <c r="AH27" s="411"/>
      <c r="AI27" s="411"/>
      <c r="AJ27" s="411"/>
      <c r="AK27" s="411"/>
      <c r="AL27" s="411"/>
      <c r="AM27" s="411"/>
      <c r="AN27" s="411"/>
      <c r="AO27" s="411"/>
      <c r="AP27" s="411"/>
      <c r="AQ27" s="411"/>
      <c r="AR27" s="411"/>
      <c r="AS27" s="411"/>
      <c r="AT27" s="411"/>
      <c r="AU27" s="411"/>
      <c r="AV27" s="411"/>
      <c r="AW27" s="411"/>
      <c r="AX27" s="411"/>
      <c r="AY27" s="411"/>
      <c r="AZ27" s="411"/>
      <c r="BA27" s="411"/>
      <c r="BB27" s="411"/>
    </row>
    <row r="28" spans="1:54" s="97" customFormat="1" ht="10.5" customHeight="1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396"/>
      <c r="AB28" s="396"/>
      <c r="AC28" s="405" t="s">
        <v>132</v>
      </c>
      <c r="AD28" s="405"/>
      <c r="AE28" s="405"/>
      <c r="AF28" s="405"/>
      <c r="AG28" s="405"/>
      <c r="AH28" s="405"/>
      <c r="AI28" s="405"/>
      <c r="AJ28" s="405"/>
      <c r="AK28" s="405"/>
      <c r="AL28" s="405"/>
      <c r="AM28" s="405"/>
      <c r="AN28" s="405"/>
      <c r="AO28" s="405"/>
      <c r="AP28" s="405"/>
      <c r="AQ28" s="405"/>
      <c r="AR28" s="405"/>
      <c r="AS28" s="405"/>
      <c r="AT28" s="405"/>
      <c r="AU28" s="405"/>
      <c r="AV28" s="405"/>
      <c r="AW28" s="405"/>
      <c r="AX28" s="405"/>
      <c r="AY28" s="405"/>
      <c r="AZ28" s="405"/>
      <c r="BA28" s="405"/>
      <c r="BB28" s="405"/>
    </row>
    <row r="29" spans="1:54" s="97" customFormat="1" ht="19.5" customHeight="1" thickBot="1">
      <c r="A29" s="412" t="s">
        <v>133</v>
      </c>
      <c r="B29" s="412"/>
      <c r="C29" s="412"/>
      <c r="D29" s="412"/>
      <c r="E29" s="412"/>
      <c r="F29" s="412"/>
      <c r="G29" s="412"/>
      <c r="H29" s="412"/>
      <c r="I29" s="412"/>
      <c r="J29" s="412"/>
      <c r="K29" s="412"/>
      <c r="L29" s="412"/>
      <c r="M29" s="412"/>
      <c r="N29" s="412"/>
      <c r="O29" s="412"/>
      <c r="P29" s="412"/>
      <c r="Q29" s="412"/>
      <c r="R29" s="412"/>
      <c r="S29" s="412"/>
      <c r="T29" s="412"/>
      <c r="U29" s="412"/>
      <c r="V29" s="412"/>
      <c r="W29" s="412"/>
      <c r="X29" s="412"/>
      <c r="Y29" s="412"/>
      <c r="Z29" s="412"/>
      <c r="AA29" s="396"/>
      <c r="AB29" s="396"/>
      <c r="AC29" s="401" t="s">
        <v>134</v>
      </c>
      <c r="AD29" s="401"/>
      <c r="AE29" s="401"/>
      <c r="AF29" s="401"/>
      <c r="AG29" s="401"/>
      <c r="AH29" s="401"/>
      <c r="AI29" s="401"/>
      <c r="AJ29" s="401"/>
      <c r="AK29" s="401"/>
      <c r="AL29" s="401"/>
      <c r="AM29" s="401"/>
      <c r="AN29" s="401"/>
      <c r="AO29" s="401"/>
      <c r="AP29" s="401"/>
      <c r="AQ29" s="401"/>
      <c r="AR29" s="401"/>
      <c r="AS29" s="401"/>
      <c r="AT29" s="401"/>
      <c r="AU29" s="401"/>
      <c r="AV29" s="401"/>
      <c r="AW29" s="401"/>
      <c r="AX29" s="401"/>
      <c r="AY29" s="401"/>
      <c r="AZ29" s="401"/>
      <c r="BA29" s="401"/>
      <c r="BB29" s="401"/>
    </row>
    <row r="30" spans="1:54" s="97" customFormat="1" ht="10.5" customHeight="1">
      <c r="A30" s="413" t="s">
        <v>135</v>
      </c>
      <c r="B30" s="414"/>
      <c r="C30" s="414" t="s">
        <v>136</v>
      </c>
      <c r="D30" s="414"/>
      <c r="E30" s="414"/>
      <c r="F30" s="414"/>
      <c r="G30" s="414"/>
      <c r="H30" s="414"/>
      <c r="I30" s="414"/>
      <c r="J30" s="414" t="s">
        <v>137</v>
      </c>
      <c r="K30" s="414"/>
      <c r="L30" s="414"/>
      <c r="M30" s="417" t="s">
        <v>138</v>
      </c>
      <c r="N30" s="417"/>
      <c r="O30" s="417"/>
      <c r="P30" s="417"/>
      <c r="Q30" s="414" t="s">
        <v>139</v>
      </c>
      <c r="R30" s="414"/>
      <c r="S30" s="414"/>
      <c r="T30" s="414" t="s">
        <v>140</v>
      </c>
      <c r="U30" s="414"/>
      <c r="V30" s="414"/>
      <c r="W30" s="414"/>
      <c r="X30" s="417" t="s">
        <v>141</v>
      </c>
      <c r="Y30" s="417"/>
      <c r="Z30" s="418"/>
      <c r="AA30" s="396"/>
      <c r="AB30" s="396"/>
      <c r="AC30" s="419" t="s">
        <v>142</v>
      </c>
      <c r="AD30" s="419"/>
      <c r="AE30" s="419"/>
      <c r="AF30" s="419"/>
      <c r="AG30" s="419"/>
      <c r="AH30" s="419"/>
      <c r="AI30" s="419"/>
      <c r="AJ30" s="419"/>
      <c r="AK30" s="419"/>
      <c r="AL30" s="419"/>
      <c r="AM30" s="419"/>
      <c r="AN30" s="419"/>
      <c r="AO30" s="419"/>
      <c r="AP30" s="419"/>
      <c r="AQ30" s="419"/>
      <c r="AR30" s="419"/>
      <c r="AS30" s="419"/>
      <c r="AT30" s="419"/>
      <c r="AU30" s="419"/>
      <c r="AV30" s="419"/>
      <c r="AW30" s="419"/>
      <c r="AX30" s="419"/>
      <c r="AY30" s="419"/>
      <c r="AZ30" s="419"/>
      <c r="BA30" s="419"/>
      <c r="BB30" s="419"/>
    </row>
    <row r="31" spans="1:54" s="97" customFormat="1" ht="10.5" customHeight="1" thickBot="1">
      <c r="A31" s="415"/>
      <c r="B31" s="416"/>
      <c r="C31" s="416"/>
      <c r="D31" s="416"/>
      <c r="E31" s="416"/>
      <c r="F31" s="416"/>
      <c r="G31" s="416"/>
      <c r="H31" s="416"/>
      <c r="I31" s="416"/>
      <c r="J31" s="416"/>
      <c r="K31" s="416"/>
      <c r="L31" s="416"/>
      <c r="M31" s="420" t="s">
        <v>143</v>
      </c>
      <c r="N31" s="420"/>
      <c r="O31" s="420"/>
      <c r="P31" s="420"/>
      <c r="Q31" s="416"/>
      <c r="R31" s="416"/>
      <c r="S31" s="416"/>
      <c r="T31" s="416"/>
      <c r="U31" s="416"/>
      <c r="V31" s="416"/>
      <c r="W31" s="416"/>
      <c r="X31" s="420" t="s">
        <v>144</v>
      </c>
      <c r="Y31" s="420"/>
      <c r="Z31" s="421"/>
      <c r="AA31" s="396"/>
      <c r="AB31" s="396"/>
      <c r="AC31" s="401"/>
      <c r="AD31" s="401"/>
      <c r="AE31" s="401"/>
      <c r="AF31" s="401"/>
      <c r="AG31" s="401"/>
      <c r="AH31" s="401"/>
      <c r="AI31" s="401"/>
      <c r="AJ31" s="401"/>
      <c r="AK31" s="401"/>
      <c r="AL31" s="401"/>
      <c r="AM31" s="401"/>
      <c r="AN31" s="401"/>
      <c r="AO31" s="401"/>
      <c r="AP31" s="401"/>
      <c r="AQ31" s="401"/>
      <c r="AR31" s="401"/>
      <c r="AS31" s="401"/>
      <c r="AT31" s="401"/>
      <c r="AU31" s="401"/>
      <c r="AV31" s="401"/>
      <c r="AW31" s="401"/>
      <c r="AX31" s="401"/>
      <c r="AY31" s="401"/>
      <c r="AZ31" s="401"/>
      <c r="BA31" s="401"/>
      <c r="BB31" s="401"/>
    </row>
    <row r="32" spans="1:54" s="97" customFormat="1" ht="10.5" customHeight="1">
      <c r="A32" s="422">
        <v>1</v>
      </c>
      <c r="B32" s="422"/>
      <c r="C32" s="423" t="s">
        <v>145</v>
      </c>
      <c r="D32" s="423"/>
      <c r="E32" s="423"/>
      <c r="F32" s="423"/>
      <c r="G32" s="423"/>
      <c r="H32" s="423"/>
      <c r="I32" s="423"/>
      <c r="J32" s="424" t="s">
        <v>146</v>
      </c>
      <c r="K32" s="425"/>
      <c r="L32" s="426"/>
      <c r="M32" s="430" t="s">
        <v>147</v>
      </c>
      <c r="N32" s="430"/>
      <c r="O32" s="430"/>
      <c r="P32" s="430"/>
      <c r="Q32" s="422">
        <v>2006</v>
      </c>
      <c r="R32" s="422"/>
      <c r="S32" s="422"/>
      <c r="T32" s="431">
        <v>42.68</v>
      </c>
      <c r="U32" s="431"/>
      <c r="V32" s="431"/>
      <c r="W32" s="431"/>
      <c r="X32" s="430" t="s">
        <v>0</v>
      </c>
      <c r="Y32" s="430"/>
      <c r="Z32" s="430"/>
      <c r="AA32" s="396"/>
      <c r="AB32" s="396"/>
      <c r="AC32" s="402"/>
      <c r="AD32" s="402"/>
      <c r="AE32" s="402"/>
      <c r="AF32" s="402"/>
      <c r="AG32" s="402"/>
      <c r="AH32" s="402"/>
      <c r="AI32" s="402"/>
      <c r="AJ32" s="402"/>
      <c r="AK32" s="402"/>
      <c r="AL32" s="402"/>
      <c r="AM32" s="402"/>
      <c r="AN32" s="402"/>
      <c r="AO32" s="402"/>
      <c r="AP32" s="402"/>
      <c r="AQ32" s="402"/>
      <c r="AR32" s="402"/>
      <c r="AS32" s="402"/>
      <c r="AT32" s="402"/>
      <c r="AU32" s="402"/>
      <c r="AV32" s="402"/>
      <c r="AW32" s="402"/>
      <c r="AX32" s="402"/>
      <c r="AY32" s="402"/>
      <c r="AZ32" s="402"/>
      <c r="BA32" s="402"/>
      <c r="BB32" s="402"/>
    </row>
    <row r="33" spans="1:54" s="97" customFormat="1" ht="10.5" customHeight="1">
      <c r="A33" s="422"/>
      <c r="B33" s="422"/>
      <c r="C33" s="423"/>
      <c r="D33" s="423"/>
      <c r="E33" s="423"/>
      <c r="F33" s="423"/>
      <c r="G33" s="423"/>
      <c r="H33" s="423"/>
      <c r="I33" s="423"/>
      <c r="J33" s="427"/>
      <c r="K33" s="428"/>
      <c r="L33" s="429"/>
      <c r="M33" s="422"/>
      <c r="N33" s="422"/>
      <c r="O33" s="422"/>
      <c r="P33" s="422"/>
      <c r="Q33" s="422"/>
      <c r="R33" s="422"/>
      <c r="S33" s="422"/>
      <c r="T33" s="432"/>
      <c r="U33" s="432"/>
      <c r="V33" s="432"/>
      <c r="W33" s="432"/>
      <c r="X33" s="422"/>
      <c r="Y33" s="422"/>
      <c r="Z33" s="422"/>
      <c r="AA33" s="396"/>
      <c r="AB33" s="396"/>
      <c r="AC33" s="399"/>
      <c r="AD33" s="399"/>
      <c r="AE33" s="399"/>
      <c r="AF33" s="399"/>
      <c r="AG33" s="399"/>
      <c r="AH33" s="399"/>
      <c r="AI33" s="399"/>
      <c r="AJ33" s="399"/>
      <c r="AK33" s="399"/>
      <c r="AL33" s="399"/>
      <c r="AM33" s="399"/>
      <c r="AN33" s="399"/>
      <c r="AO33" s="399"/>
      <c r="AP33" s="399"/>
      <c r="AQ33" s="399"/>
      <c r="AR33" s="399"/>
      <c r="AS33" s="399"/>
      <c r="AT33" s="399"/>
      <c r="AU33" s="399"/>
      <c r="AV33" s="399"/>
      <c r="AW33" s="399"/>
      <c r="AX33" s="399"/>
      <c r="AY33" s="399"/>
      <c r="AZ33" s="399"/>
      <c r="BA33" s="399"/>
      <c r="BB33" s="399"/>
    </row>
    <row r="34" spans="1:54" s="97" customFormat="1" ht="10.5" customHeight="1">
      <c r="A34" s="422">
        <v>2</v>
      </c>
      <c r="B34" s="422"/>
      <c r="C34" s="423" t="s">
        <v>65</v>
      </c>
      <c r="D34" s="423"/>
      <c r="E34" s="423"/>
      <c r="F34" s="423"/>
      <c r="G34" s="423"/>
      <c r="H34" s="423"/>
      <c r="I34" s="423"/>
      <c r="J34" s="422" t="s">
        <v>146</v>
      </c>
      <c r="K34" s="422"/>
      <c r="L34" s="422"/>
      <c r="M34" s="430" t="s">
        <v>147</v>
      </c>
      <c r="N34" s="430"/>
      <c r="O34" s="430"/>
      <c r="P34" s="430"/>
      <c r="Q34" s="422">
        <v>2003</v>
      </c>
      <c r="R34" s="422"/>
      <c r="S34" s="422"/>
      <c r="T34" s="432">
        <v>53.01</v>
      </c>
      <c r="U34" s="432"/>
      <c r="V34" s="432"/>
      <c r="W34" s="432"/>
      <c r="X34" s="422" t="s">
        <v>0</v>
      </c>
      <c r="Y34" s="422"/>
      <c r="Z34" s="422"/>
      <c r="AA34" s="396"/>
      <c r="AB34" s="396"/>
      <c r="AC34" s="402"/>
      <c r="AD34" s="402"/>
      <c r="AE34" s="402"/>
      <c r="AF34" s="402"/>
      <c r="AG34" s="402"/>
      <c r="AH34" s="402"/>
      <c r="AI34" s="402"/>
      <c r="AJ34" s="402"/>
      <c r="AK34" s="402"/>
      <c r="AL34" s="402"/>
      <c r="AM34" s="402"/>
      <c r="AN34" s="402"/>
      <c r="AO34" s="402"/>
      <c r="AP34" s="402"/>
      <c r="AQ34" s="402"/>
      <c r="AR34" s="402"/>
      <c r="AS34" s="402"/>
      <c r="AT34" s="402"/>
      <c r="AU34" s="402"/>
      <c r="AV34" s="402"/>
      <c r="AW34" s="402"/>
      <c r="AX34" s="402"/>
      <c r="AY34" s="402"/>
      <c r="AZ34" s="402"/>
      <c r="BA34" s="402"/>
      <c r="BB34" s="402"/>
    </row>
    <row r="35" spans="1:54" s="97" customFormat="1" ht="10.5" customHeight="1">
      <c r="A35" s="422"/>
      <c r="B35" s="422"/>
      <c r="C35" s="423"/>
      <c r="D35" s="423"/>
      <c r="E35" s="423"/>
      <c r="F35" s="423"/>
      <c r="G35" s="423"/>
      <c r="H35" s="423"/>
      <c r="I35" s="423"/>
      <c r="J35" s="422"/>
      <c r="K35" s="422"/>
      <c r="L35" s="422"/>
      <c r="M35" s="422"/>
      <c r="N35" s="422"/>
      <c r="O35" s="422"/>
      <c r="P35" s="422"/>
      <c r="Q35" s="422"/>
      <c r="R35" s="422"/>
      <c r="S35" s="422"/>
      <c r="T35" s="432"/>
      <c r="U35" s="432"/>
      <c r="V35" s="432"/>
      <c r="W35" s="432"/>
      <c r="X35" s="422"/>
      <c r="Y35" s="422"/>
      <c r="Z35" s="422"/>
      <c r="AA35" s="396"/>
      <c r="AB35" s="396"/>
      <c r="AC35" s="399"/>
      <c r="AD35" s="399"/>
      <c r="AE35" s="399"/>
      <c r="AF35" s="399"/>
      <c r="AG35" s="399"/>
      <c r="AH35" s="399"/>
      <c r="AI35" s="399"/>
      <c r="AJ35" s="399"/>
      <c r="AK35" s="399"/>
      <c r="AL35" s="399"/>
      <c r="AM35" s="399"/>
      <c r="AN35" s="399"/>
      <c r="AO35" s="399"/>
      <c r="AP35" s="399"/>
      <c r="AQ35" s="399"/>
      <c r="AR35" s="399"/>
      <c r="AS35" s="399"/>
      <c r="AT35" s="399"/>
      <c r="AU35" s="399"/>
      <c r="AV35" s="399"/>
      <c r="AW35" s="399"/>
      <c r="AX35" s="399"/>
      <c r="AY35" s="399"/>
      <c r="AZ35" s="399"/>
      <c r="BA35" s="399"/>
      <c r="BB35" s="399"/>
    </row>
    <row r="36" spans="1:54" s="97" customFormat="1" ht="10.5" customHeight="1">
      <c r="A36" s="422">
        <v>3</v>
      </c>
      <c r="B36" s="422"/>
      <c r="C36" s="423" t="s">
        <v>79</v>
      </c>
      <c r="D36" s="423"/>
      <c r="E36" s="423"/>
      <c r="F36" s="423"/>
      <c r="G36" s="423"/>
      <c r="H36" s="423"/>
      <c r="I36" s="423"/>
      <c r="J36" s="424" t="s">
        <v>146</v>
      </c>
      <c r="K36" s="425"/>
      <c r="L36" s="426"/>
      <c r="M36" s="430" t="s">
        <v>147</v>
      </c>
      <c r="N36" s="430"/>
      <c r="O36" s="430"/>
      <c r="P36" s="430"/>
      <c r="Q36" s="424">
        <v>2005</v>
      </c>
      <c r="R36" s="425"/>
      <c r="S36" s="426"/>
      <c r="T36" s="434">
        <v>39.43</v>
      </c>
      <c r="U36" s="435"/>
      <c r="V36" s="435"/>
      <c r="W36" s="436"/>
      <c r="X36" s="424" t="s">
        <v>0</v>
      </c>
      <c r="Y36" s="425"/>
      <c r="Z36" s="426"/>
      <c r="AA36" s="396"/>
      <c r="AB36" s="396"/>
      <c r="AC36" s="402"/>
      <c r="AD36" s="402"/>
      <c r="AE36" s="402"/>
      <c r="AF36" s="402"/>
      <c r="AG36" s="402"/>
      <c r="AH36" s="402"/>
      <c r="AI36" s="402"/>
      <c r="AJ36" s="402"/>
      <c r="AK36" s="402"/>
      <c r="AL36" s="402"/>
      <c r="AM36" s="402"/>
      <c r="AN36" s="402"/>
      <c r="AO36" s="402"/>
      <c r="AP36" s="402"/>
      <c r="AQ36" s="402"/>
      <c r="AR36" s="402"/>
      <c r="AS36" s="402"/>
      <c r="AT36" s="402"/>
      <c r="AU36" s="402"/>
      <c r="AV36" s="402"/>
      <c r="AW36" s="402"/>
      <c r="AX36" s="402"/>
      <c r="AY36" s="402"/>
      <c r="AZ36" s="402"/>
      <c r="BA36" s="402"/>
      <c r="BB36" s="402"/>
    </row>
    <row r="37" spans="1:54" s="97" customFormat="1" ht="10.5" customHeight="1">
      <c r="A37" s="422"/>
      <c r="B37" s="422"/>
      <c r="C37" s="423"/>
      <c r="D37" s="423"/>
      <c r="E37" s="423"/>
      <c r="F37" s="423"/>
      <c r="G37" s="423"/>
      <c r="H37" s="423"/>
      <c r="I37" s="423"/>
      <c r="J37" s="427"/>
      <c r="K37" s="428"/>
      <c r="L37" s="429"/>
      <c r="M37" s="422"/>
      <c r="N37" s="422"/>
      <c r="O37" s="422"/>
      <c r="P37" s="422"/>
      <c r="Q37" s="427"/>
      <c r="R37" s="428"/>
      <c r="S37" s="429"/>
      <c r="T37" s="437"/>
      <c r="U37" s="438"/>
      <c r="V37" s="438"/>
      <c r="W37" s="439"/>
      <c r="X37" s="427"/>
      <c r="Y37" s="428"/>
      <c r="Z37" s="429"/>
      <c r="AA37" s="396"/>
      <c r="AB37" s="396"/>
      <c r="AC37" s="399"/>
      <c r="AD37" s="399"/>
      <c r="AE37" s="399"/>
      <c r="AF37" s="399"/>
      <c r="AG37" s="399"/>
      <c r="AH37" s="399"/>
      <c r="AI37" s="399"/>
      <c r="AJ37" s="399"/>
      <c r="AK37" s="399"/>
      <c r="AL37" s="399"/>
      <c r="AM37" s="399"/>
      <c r="AN37" s="399"/>
      <c r="AO37" s="399"/>
      <c r="AP37" s="399"/>
      <c r="AQ37" s="399"/>
      <c r="AR37" s="399"/>
      <c r="AS37" s="399"/>
      <c r="AT37" s="399"/>
      <c r="AU37" s="399"/>
      <c r="AV37" s="399"/>
      <c r="AW37" s="399"/>
      <c r="AX37" s="399"/>
      <c r="AY37" s="399"/>
      <c r="AZ37" s="399"/>
      <c r="BA37" s="399"/>
      <c r="BB37" s="399"/>
    </row>
    <row r="38" spans="1:54" s="97" customFormat="1" ht="10.5" customHeight="1">
      <c r="A38" s="422">
        <v>4</v>
      </c>
      <c r="B38" s="422"/>
      <c r="C38" s="433" t="s">
        <v>69</v>
      </c>
      <c r="D38" s="433"/>
      <c r="E38" s="433"/>
      <c r="F38" s="433"/>
      <c r="G38" s="433"/>
      <c r="H38" s="433"/>
      <c r="I38" s="433"/>
      <c r="J38" s="424" t="s">
        <v>146</v>
      </c>
      <c r="K38" s="425"/>
      <c r="L38" s="426"/>
      <c r="M38" s="430" t="s">
        <v>147</v>
      </c>
      <c r="N38" s="430"/>
      <c r="O38" s="430"/>
      <c r="P38" s="430"/>
      <c r="Q38" s="430">
        <v>2001</v>
      </c>
      <c r="R38" s="430"/>
      <c r="S38" s="430"/>
      <c r="T38" s="434">
        <v>55.13</v>
      </c>
      <c r="U38" s="435"/>
      <c r="V38" s="435"/>
      <c r="W38" s="436"/>
      <c r="X38" s="424" t="s">
        <v>0</v>
      </c>
      <c r="Y38" s="425"/>
      <c r="Z38" s="426"/>
      <c r="AA38" s="396"/>
      <c r="AB38" s="396"/>
      <c r="AC38" s="402"/>
      <c r="AD38" s="402"/>
      <c r="AE38" s="402"/>
      <c r="AF38" s="402"/>
      <c r="AG38" s="402"/>
      <c r="AH38" s="402"/>
      <c r="AI38" s="402"/>
      <c r="AJ38" s="402"/>
      <c r="AK38" s="402"/>
      <c r="AL38" s="402"/>
      <c r="AM38" s="402"/>
      <c r="AN38" s="402"/>
      <c r="AO38" s="402"/>
      <c r="AP38" s="402"/>
      <c r="AQ38" s="402"/>
      <c r="AR38" s="402"/>
      <c r="AS38" s="402"/>
      <c r="AT38" s="402"/>
      <c r="AU38" s="402"/>
      <c r="AV38" s="402"/>
      <c r="AW38" s="402"/>
      <c r="AX38" s="402"/>
      <c r="AY38" s="402"/>
      <c r="AZ38" s="402"/>
      <c r="BA38" s="402"/>
      <c r="BB38" s="402"/>
    </row>
    <row r="39" spans="1:54" ht="10.5" customHeight="1">
      <c r="A39" s="422"/>
      <c r="B39" s="422"/>
      <c r="C39" s="423"/>
      <c r="D39" s="423"/>
      <c r="E39" s="423"/>
      <c r="F39" s="423"/>
      <c r="G39" s="423"/>
      <c r="H39" s="423"/>
      <c r="I39" s="423"/>
      <c r="J39" s="427"/>
      <c r="K39" s="428"/>
      <c r="L39" s="429"/>
      <c r="M39" s="422"/>
      <c r="N39" s="422"/>
      <c r="O39" s="422"/>
      <c r="P39" s="422"/>
      <c r="Q39" s="422"/>
      <c r="R39" s="422"/>
      <c r="S39" s="422"/>
      <c r="T39" s="437"/>
      <c r="U39" s="438"/>
      <c r="V39" s="438"/>
      <c r="W39" s="439"/>
      <c r="X39" s="427"/>
      <c r="Y39" s="428"/>
      <c r="Z39" s="429"/>
      <c r="AA39" s="396"/>
      <c r="AB39" s="396"/>
      <c r="AC39" s="399"/>
      <c r="AD39" s="399"/>
      <c r="AE39" s="399"/>
      <c r="AF39" s="399"/>
      <c r="AG39" s="399"/>
      <c r="AH39" s="399"/>
      <c r="AI39" s="399"/>
      <c r="AJ39" s="399"/>
      <c r="AK39" s="399"/>
      <c r="AL39" s="399"/>
      <c r="AM39" s="399"/>
      <c r="AN39" s="399"/>
      <c r="AO39" s="399"/>
      <c r="AP39" s="399"/>
      <c r="AQ39" s="399"/>
      <c r="AR39" s="399"/>
      <c r="AS39" s="399"/>
      <c r="AT39" s="399"/>
      <c r="AU39" s="399"/>
      <c r="AV39" s="399"/>
      <c r="AW39" s="399"/>
      <c r="AX39" s="399"/>
      <c r="AY39" s="399"/>
      <c r="AZ39" s="399"/>
      <c r="BA39" s="399"/>
      <c r="BB39" s="399"/>
    </row>
    <row r="40" spans="1:54" ht="10.5" customHeight="1">
      <c r="A40" s="422">
        <v>5</v>
      </c>
      <c r="B40" s="422"/>
      <c r="C40" s="423" t="s">
        <v>65</v>
      </c>
      <c r="D40" s="423"/>
      <c r="E40" s="423"/>
      <c r="F40" s="423"/>
      <c r="G40" s="423"/>
      <c r="H40" s="423"/>
      <c r="I40" s="423"/>
      <c r="J40" s="422" t="s">
        <v>148</v>
      </c>
      <c r="K40" s="422"/>
      <c r="L40" s="422"/>
      <c r="M40" s="430" t="s">
        <v>147</v>
      </c>
      <c r="N40" s="430"/>
      <c r="O40" s="430"/>
      <c r="P40" s="430"/>
      <c r="Q40" s="422">
        <v>2003</v>
      </c>
      <c r="R40" s="422"/>
      <c r="S40" s="422"/>
      <c r="T40" s="432">
        <v>83.4</v>
      </c>
      <c r="U40" s="432"/>
      <c r="V40" s="432"/>
      <c r="W40" s="432"/>
      <c r="X40" s="424"/>
      <c r="Y40" s="425"/>
      <c r="Z40" s="426"/>
      <c r="AA40" s="396"/>
      <c r="AB40" s="396"/>
      <c r="AC40" s="402"/>
      <c r="AD40" s="402"/>
      <c r="AE40" s="402"/>
      <c r="AF40" s="402"/>
      <c r="AG40" s="402"/>
      <c r="AH40" s="402"/>
      <c r="AI40" s="402"/>
      <c r="AJ40" s="402"/>
      <c r="AK40" s="402"/>
      <c r="AL40" s="402"/>
      <c r="AM40" s="402"/>
      <c r="AN40" s="402"/>
      <c r="AO40" s="402"/>
      <c r="AP40" s="402"/>
      <c r="AQ40" s="402"/>
      <c r="AR40" s="402"/>
      <c r="AS40" s="402"/>
      <c r="AT40" s="402"/>
      <c r="AU40" s="402"/>
      <c r="AV40" s="402"/>
      <c r="AW40" s="402"/>
      <c r="AX40" s="402"/>
      <c r="AY40" s="402"/>
      <c r="AZ40" s="402"/>
      <c r="BA40" s="402"/>
      <c r="BB40" s="402"/>
    </row>
    <row r="41" spans="1:54" ht="10.5" customHeight="1">
      <c r="A41" s="422"/>
      <c r="B41" s="422"/>
      <c r="C41" s="423"/>
      <c r="D41" s="423"/>
      <c r="E41" s="423"/>
      <c r="F41" s="423"/>
      <c r="G41" s="423"/>
      <c r="H41" s="423"/>
      <c r="I41" s="423"/>
      <c r="J41" s="422"/>
      <c r="K41" s="422"/>
      <c r="L41" s="422"/>
      <c r="M41" s="422"/>
      <c r="N41" s="422"/>
      <c r="O41" s="422"/>
      <c r="P41" s="422"/>
      <c r="Q41" s="422"/>
      <c r="R41" s="422"/>
      <c r="S41" s="422"/>
      <c r="T41" s="432"/>
      <c r="U41" s="432"/>
      <c r="V41" s="432"/>
      <c r="W41" s="432"/>
      <c r="X41" s="427"/>
      <c r="Y41" s="428"/>
      <c r="Z41" s="429"/>
      <c r="AA41" s="396"/>
      <c r="AB41" s="396"/>
      <c r="AC41" s="399"/>
      <c r="AD41" s="399"/>
      <c r="AE41" s="399"/>
      <c r="AF41" s="399"/>
      <c r="AG41" s="399"/>
      <c r="AH41" s="399"/>
      <c r="AI41" s="399"/>
      <c r="AJ41" s="399"/>
      <c r="AK41" s="399"/>
      <c r="AL41" s="399"/>
      <c r="AM41" s="399"/>
      <c r="AN41" s="399"/>
      <c r="AO41" s="399"/>
      <c r="AP41" s="399"/>
      <c r="AQ41" s="399"/>
      <c r="AR41" s="399"/>
      <c r="AS41" s="399"/>
      <c r="AT41" s="399"/>
      <c r="AU41" s="399"/>
      <c r="AV41" s="399"/>
      <c r="AW41" s="399"/>
      <c r="AX41" s="399"/>
      <c r="AY41" s="399"/>
      <c r="AZ41" s="399"/>
      <c r="BA41" s="399"/>
      <c r="BB41" s="399"/>
    </row>
    <row r="42" spans="1:54" ht="10.5" customHeight="1">
      <c r="A42" s="422">
        <v>6</v>
      </c>
      <c r="B42" s="422"/>
      <c r="C42" s="423" t="s">
        <v>149</v>
      </c>
      <c r="D42" s="423"/>
      <c r="E42" s="423"/>
      <c r="F42" s="423"/>
      <c r="G42" s="423"/>
      <c r="H42" s="423"/>
      <c r="I42" s="423"/>
      <c r="J42" s="424" t="s">
        <v>148</v>
      </c>
      <c r="K42" s="425"/>
      <c r="L42" s="426"/>
      <c r="M42" s="430" t="s">
        <v>147</v>
      </c>
      <c r="N42" s="430"/>
      <c r="O42" s="430"/>
      <c r="P42" s="430"/>
      <c r="Q42" s="424">
        <v>2003</v>
      </c>
      <c r="R42" s="425"/>
      <c r="S42" s="426"/>
      <c r="T42" s="434">
        <v>83.4</v>
      </c>
      <c r="U42" s="435"/>
      <c r="V42" s="435"/>
      <c r="W42" s="436"/>
      <c r="X42" s="424"/>
      <c r="Y42" s="425"/>
      <c r="Z42" s="426"/>
      <c r="AA42" s="396"/>
      <c r="AB42" s="396"/>
      <c r="AC42" s="402"/>
      <c r="AD42" s="402"/>
      <c r="AE42" s="402"/>
      <c r="AF42" s="402"/>
      <c r="AG42" s="402"/>
      <c r="AH42" s="402"/>
      <c r="AI42" s="402"/>
      <c r="AJ42" s="402"/>
      <c r="AK42" s="402"/>
      <c r="AL42" s="402"/>
      <c r="AM42" s="402"/>
      <c r="AN42" s="402"/>
      <c r="AO42" s="402"/>
      <c r="AP42" s="402"/>
      <c r="AQ42" s="402"/>
      <c r="AR42" s="402"/>
      <c r="AS42" s="402"/>
      <c r="AT42" s="402"/>
      <c r="AU42" s="402"/>
      <c r="AV42" s="402"/>
      <c r="AW42" s="402"/>
      <c r="AX42" s="402"/>
      <c r="AY42" s="402"/>
      <c r="AZ42" s="402"/>
      <c r="BA42" s="402"/>
      <c r="BB42" s="402"/>
    </row>
    <row r="43" spans="1:54" ht="10.5" customHeight="1">
      <c r="A43" s="422"/>
      <c r="B43" s="422"/>
      <c r="C43" s="423"/>
      <c r="D43" s="423"/>
      <c r="E43" s="423"/>
      <c r="F43" s="423"/>
      <c r="G43" s="423"/>
      <c r="H43" s="423"/>
      <c r="I43" s="423"/>
      <c r="J43" s="427"/>
      <c r="K43" s="428"/>
      <c r="L43" s="429"/>
      <c r="M43" s="422"/>
      <c r="N43" s="422"/>
      <c r="O43" s="422"/>
      <c r="P43" s="422"/>
      <c r="Q43" s="427"/>
      <c r="R43" s="428"/>
      <c r="S43" s="429"/>
      <c r="T43" s="437"/>
      <c r="U43" s="438"/>
      <c r="V43" s="438"/>
      <c r="W43" s="439"/>
      <c r="X43" s="427"/>
      <c r="Y43" s="428"/>
      <c r="Z43" s="429"/>
      <c r="AA43" s="396"/>
      <c r="AB43" s="396"/>
      <c r="AC43" s="399"/>
      <c r="AD43" s="399"/>
      <c r="AE43" s="399"/>
      <c r="AF43" s="399"/>
      <c r="AG43" s="399"/>
      <c r="AH43" s="399"/>
      <c r="AI43" s="399"/>
      <c r="AJ43" s="399"/>
      <c r="AK43" s="399"/>
      <c r="AL43" s="399"/>
      <c r="AM43" s="399"/>
      <c r="AN43" s="399"/>
      <c r="AO43" s="399"/>
      <c r="AP43" s="399"/>
      <c r="AQ43" s="399"/>
      <c r="AR43" s="399"/>
      <c r="AS43" s="399"/>
      <c r="AT43" s="399"/>
      <c r="AU43" s="399"/>
      <c r="AV43" s="399"/>
      <c r="AW43" s="399"/>
      <c r="AX43" s="399"/>
      <c r="AY43" s="399"/>
      <c r="AZ43" s="399"/>
      <c r="BA43" s="399"/>
      <c r="BB43" s="399"/>
    </row>
    <row r="44" spans="1:54" ht="10.5" customHeight="1">
      <c r="A44" s="422">
        <v>7</v>
      </c>
      <c r="B44" s="422"/>
      <c r="C44" s="433" t="s">
        <v>69</v>
      </c>
      <c r="D44" s="433"/>
      <c r="E44" s="433"/>
      <c r="F44" s="433"/>
      <c r="G44" s="433"/>
      <c r="H44" s="433"/>
      <c r="I44" s="433"/>
      <c r="J44" s="424" t="s">
        <v>148</v>
      </c>
      <c r="K44" s="425"/>
      <c r="L44" s="426"/>
      <c r="M44" s="430" t="s">
        <v>147</v>
      </c>
      <c r="N44" s="430"/>
      <c r="O44" s="430"/>
      <c r="P44" s="430"/>
      <c r="Q44" s="430">
        <v>2001</v>
      </c>
      <c r="R44" s="430"/>
      <c r="S44" s="430"/>
      <c r="T44" s="432">
        <v>81.599999999999994</v>
      </c>
      <c r="U44" s="432"/>
      <c r="V44" s="432"/>
      <c r="W44" s="432"/>
      <c r="X44" s="422"/>
      <c r="Y44" s="422"/>
      <c r="Z44" s="422"/>
      <c r="AA44" s="396"/>
      <c r="AB44" s="396"/>
      <c r="AC44" s="402"/>
      <c r="AD44" s="402"/>
      <c r="AE44" s="402"/>
      <c r="AF44" s="402"/>
      <c r="AG44" s="402"/>
      <c r="AH44" s="402"/>
      <c r="AI44" s="402"/>
      <c r="AJ44" s="402"/>
      <c r="AK44" s="402"/>
      <c r="AL44" s="402"/>
      <c r="AM44" s="402"/>
      <c r="AN44" s="402"/>
      <c r="AO44" s="402"/>
      <c r="AP44" s="402"/>
      <c r="AQ44" s="402"/>
      <c r="AR44" s="402"/>
      <c r="AS44" s="402"/>
      <c r="AT44" s="402"/>
      <c r="AU44" s="402"/>
      <c r="AV44" s="402"/>
      <c r="AW44" s="402"/>
      <c r="AX44" s="402"/>
      <c r="AY44" s="402"/>
      <c r="AZ44" s="402"/>
      <c r="BA44" s="402"/>
      <c r="BB44" s="402"/>
    </row>
    <row r="45" spans="1:54" ht="10.5" customHeight="1">
      <c r="A45" s="422"/>
      <c r="B45" s="422"/>
      <c r="C45" s="423"/>
      <c r="D45" s="423"/>
      <c r="E45" s="423"/>
      <c r="F45" s="423"/>
      <c r="G45" s="423"/>
      <c r="H45" s="423"/>
      <c r="I45" s="423"/>
      <c r="J45" s="427"/>
      <c r="K45" s="428"/>
      <c r="L45" s="429"/>
      <c r="M45" s="422"/>
      <c r="N45" s="422"/>
      <c r="O45" s="422"/>
      <c r="P45" s="422"/>
      <c r="Q45" s="422"/>
      <c r="R45" s="422"/>
      <c r="S45" s="422"/>
      <c r="T45" s="432"/>
      <c r="U45" s="432"/>
      <c r="V45" s="432"/>
      <c r="W45" s="432"/>
      <c r="X45" s="422"/>
      <c r="Y45" s="422"/>
      <c r="Z45" s="422"/>
      <c r="AA45" s="396"/>
      <c r="AB45" s="396"/>
      <c r="AC45" s="399"/>
      <c r="AD45" s="399"/>
      <c r="AE45" s="399"/>
      <c r="AF45" s="399"/>
      <c r="AG45" s="399"/>
      <c r="AH45" s="399"/>
      <c r="AI45" s="399"/>
      <c r="AJ45" s="399"/>
      <c r="AK45" s="399"/>
      <c r="AL45" s="399"/>
      <c r="AM45" s="399"/>
      <c r="AN45" s="399"/>
      <c r="AO45" s="399"/>
      <c r="AP45" s="399"/>
      <c r="AQ45" s="399"/>
      <c r="AR45" s="399"/>
      <c r="AS45" s="399"/>
      <c r="AT45" s="399"/>
      <c r="AU45" s="399"/>
      <c r="AV45" s="399"/>
      <c r="AW45" s="399"/>
      <c r="AX45" s="399"/>
      <c r="AY45" s="399"/>
      <c r="AZ45" s="399"/>
      <c r="BA45" s="399"/>
      <c r="BB45" s="399"/>
    </row>
    <row r="46" spans="1:54" ht="10.5" customHeight="1">
      <c r="A46" s="422">
        <v>8</v>
      </c>
      <c r="B46" s="422"/>
      <c r="C46" s="423" t="s">
        <v>70</v>
      </c>
      <c r="D46" s="423"/>
      <c r="E46" s="423"/>
      <c r="F46" s="423"/>
      <c r="G46" s="423"/>
      <c r="H46" s="423"/>
      <c r="I46" s="423"/>
      <c r="J46" s="424" t="s">
        <v>148</v>
      </c>
      <c r="K46" s="425"/>
      <c r="L46" s="426"/>
      <c r="M46" s="430" t="s">
        <v>147</v>
      </c>
      <c r="N46" s="430"/>
      <c r="O46" s="430"/>
      <c r="P46" s="430"/>
      <c r="Q46" s="422">
        <v>2002</v>
      </c>
      <c r="R46" s="422"/>
      <c r="S46" s="422"/>
      <c r="T46" s="432">
        <v>81.599999999999994</v>
      </c>
      <c r="U46" s="432"/>
      <c r="V46" s="432"/>
      <c r="W46" s="432"/>
      <c r="X46" s="422"/>
      <c r="Y46" s="422"/>
      <c r="Z46" s="422"/>
      <c r="AA46" s="396"/>
      <c r="AB46" s="396"/>
      <c r="AC46" s="402"/>
      <c r="AD46" s="402"/>
      <c r="AE46" s="402"/>
      <c r="AF46" s="402"/>
      <c r="AG46" s="402"/>
      <c r="AH46" s="402"/>
      <c r="AI46" s="402"/>
      <c r="AJ46" s="402"/>
      <c r="AK46" s="402"/>
      <c r="AL46" s="402"/>
      <c r="AM46" s="402"/>
      <c r="AN46" s="402"/>
      <c r="AO46" s="402"/>
      <c r="AP46" s="402"/>
      <c r="AQ46" s="402"/>
      <c r="AR46" s="402"/>
      <c r="AS46" s="402"/>
      <c r="AT46" s="402"/>
      <c r="AU46" s="402"/>
      <c r="AV46" s="402"/>
      <c r="AW46" s="402"/>
      <c r="AX46" s="402"/>
      <c r="AY46" s="402"/>
      <c r="AZ46" s="402"/>
      <c r="BA46" s="402"/>
      <c r="BB46" s="402"/>
    </row>
    <row r="47" spans="1:54" ht="10.5" customHeight="1">
      <c r="A47" s="422"/>
      <c r="B47" s="422"/>
      <c r="C47" s="423"/>
      <c r="D47" s="423"/>
      <c r="E47" s="423"/>
      <c r="F47" s="423"/>
      <c r="G47" s="423"/>
      <c r="H47" s="423"/>
      <c r="I47" s="423"/>
      <c r="J47" s="427"/>
      <c r="K47" s="428"/>
      <c r="L47" s="429"/>
      <c r="M47" s="422"/>
      <c r="N47" s="422"/>
      <c r="O47" s="422"/>
      <c r="P47" s="422"/>
      <c r="Q47" s="422"/>
      <c r="R47" s="422"/>
      <c r="S47" s="422"/>
      <c r="T47" s="432"/>
      <c r="U47" s="432"/>
      <c r="V47" s="432"/>
      <c r="W47" s="432"/>
      <c r="X47" s="422"/>
      <c r="Y47" s="422"/>
      <c r="Z47" s="422"/>
      <c r="AA47" s="396"/>
      <c r="AB47" s="396"/>
      <c r="AC47" s="399"/>
      <c r="AD47" s="399"/>
      <c r="AE47" s="399"/>
      <c r="AF47" s="399"/>
      <c r="AG47" s="399"/>
      <c r="AH47" s="399"/>
      <c r="AI47" s="399"/>
      <c r="AJ47" s="399"/>
      <c r="AK47" s="399"/>
      <c r="AL47" s="399"/>
      <c r="AM47" s="399"/>
      <c r="AN47" s="399"/>
      <c r="AO47" s="399"/>
      <c r="AP47" s="399"/>
      <c r="AQ47" s="399"/>
      <c r="AR47" s="399"/>
      <c r="AS47" s="399"/>
      <c r="AT47" s="399"/>
      <c r="AU47" s="399"/>
      <c r="AV47" s="399"/>
      <c r="AW47" s="399"/>
      <c r="AX47" s="399"/>
      <c r="AY47" s="399"/>
      <c r="AZ47" s="399"/>
      <c r="BA47" s="399"/>
      <c r="BB47" s="399"/>
    </row>
    <row r="48" spans="1:54" ht="10.5" customHeight="1">
      <c r="A48" s="422"/>
      <c r="B48" s="422"/>
      <c r="C48" s="423"/>
      <c r="D48" s="423"/>
      <c r="E48" s="423"/>
      <c r="F48" s="423"/>
      <c r="G48" s="423"/>
      <c r="H48" s="423"/>
      <c r="I48" s="423"/>
      <c r="J48" s="422"/>
      <c r="K48" s="422"/>
      <c r="L48" s="422"/>
      <c r="M48" s="422"/>
      <c r="N48" s="422"/>
      <c r="O48" s="422"/>
      <c r="P48" s="422"/>
      <c r="Q48" s="422"/>
      <c r="R48" s="422"/>
      <c r="S48" s="422"/>
      <c r="T48" s="422"/>
      <c r="U48" s="422"/>
      <c r="V48" s="422"/>
      <c r="W48" s="422"/>
      <c r="X48" s="422"/>
      <c r="Y48" s="422"/>
      <c r="Z48" s="422"/>
      <c r="AA48" s="396"/>
      <c r="AB48" s="396"/>
      <c r="AC48" s="402"/>
      <c r="AD48" s="402"/>
      <c r="AE48" s="402"/>
      <c r="AF48" s="402"/>
      <c r="AG48" s="402"/>
      <c r="AH48" s="402"/>
      <c r="AI48" s="402"/>
      <c r="AJ48" s="402"/>
      <c r="AK48" s="402"/>
      <c r="AL48" s="402"/>
      <c r="AM48" s="402"/>
      <c r="AN48" s="402"/>
      <c r="AO48" s="402"/>
      <c r="AP48" s="402"/>
      <c r="AQ48" s="402"/>
      <c r="AR48" s="402"/>
      <c r="AS48" s="402"/>
      <c r="AT48" s="402"/>
      <c r="AU48" s="402"/>
      <c r="AV48" s="402"/>
      <c r="AW48" s="402"/>
      <c r="AX48" s="402"/>
      <c r="AY48" s="402"/>
      <c r="AZ48" s="402"/>
      <c r="BA48" s="402"/>
      <c r="BB48" s="402"/>
    </row>
    <row r="49" spans="1:54" ht="10.5" customHeight="1">
      <c r="A49" s="422"/>
      <c r="B49" s="422"/>
      <c r="C49" s="423"/>
      <c r="D49" s="423"/>
      <c r="E49" s="423"/>
      <c r="F49" s="423"/>
      <c r="G49" s="423"/>
      <c r="H49" s="423"/>
      <c r="I49" s="423"/>
      <c r="J49" s="422"/>
      <c r="K49" s="422"/>
      <c r="L49" s="422"/>
      <c r="M49" s="422"/>
      <c r="N49" s="422"/>
      <c r="O49" s="422"/>
      <c r="P49" s="422"/>
      <c r="Q49" s="422"/>
      <c r="R49" s="422"/>
      <c r="S49" s="422"/>
      <c r="T49" s="422"/>
      <c r="U49" s="422"/>
      <c r="V49" s="422"/>
      <c r="W49" s="422"/>
      <c r="X49" s="422"/>
      <c r="Y49" s="422"/>
      <c r="Z49" s="422"/>
      <c r="AA49" s="396"/>
      <c r="AB49" s="396"/>
      <c r="AC49" s="399"/>
      <c r="AD49" s="399"/>
      <c r="AE49" s="399"/>
      <c r="AF49" s="399"/>
      <c r="AG49" s="399"/>
      <c r="AH49" s="399"/>
      <c r="AI49" s="399"/>
      <c r="AJ49" s="399"/>
      <c r="AK49" s="399"/>
      <c r="AL49" s="399"/>
      <c r="AM49" s="399"/>
      <c r="AN49" s="399"/>
      <c r="AO49" s="399"/>
      <c r="AP49" s="399"/>
      <c r="AQ49" s="399"/>
      <c r="AR49" s="399"/>
      <c r="AS49" s="399"/>
      <c r="AT49" s="399"/>
      <c r="AU49" s="399"/>
      <c r="AV49" s="399"/>
      <c r="AW49" s="399"/>
      <c r="AX49" s="399"/>
      <c r="AY49" s="399"/>
      <c r="AZ49" s="399"/>
      <c r="BA49" s="399"/>
      <c r="BB49" s="399"/>
    </row>
    <row r="50" spans="1:54" ht="11.25" customHeight="1">
      <c r="A50" s="422"/>
      <c r="B50" s="422"/>
      <c r="C50" s="423"/>
      <c r="D50" s="423"/>
      <c r="E50" s="423"/>
      <c r="F50" s="423"/>
      <c r="G50" s="423"/>
      <c r="H50" s="423"/>
      <c r="I50" s="423"/>
      <c r="J50" s="422"/>
      <c r="K50" s="422"/>
      <c r="L50" s="422"/>
      <c r="M50" s="422"/>
      <c r="N50" s="422"/>
      <c r="O50" s="422"/>
      <c r="P50" s="422"/>
      <c r="Q50" s="422"/>
      <c r="R50" s="422"/>
      <c r="S50" s="422"/>
      <c r="T50" s="422"/>
      <c r="U50" s="422"/>
      <c r="V50" s="422"/>
      <c r="W50" s="422"/>
      <c r="X50" s="422"/>
      <c r="Y50" s="422"/>
      <c r="Z50" s="422"/>
      <c r="AA50" s="396"/>
      <c r="AB50" s="396"/>
      <c r="AC50" s="402"/>
      <c r="AD50" s="402"/>
      <c r="AE50" s="402"/>
      <c r="AF50" s="402"/>
      <c r="AG50" s="402"/>
      <c r="AH50" s="402"/>
      <c r="AI50" s="402"/>
      <c r="AJ50" s="402"/>
      <c r="AK50" s="402"/>
      <c r="AL50" s="402"/>
      <c r="AM50" s="402"/>
      <c r="AN50" s="402"/>
      <c r="AO50" s="402"/>
      <c r="AP50" s="402"/>
      <c r="AQ50" s="402"/>
      <c r="AR50" s="402"/>
      <c r="AS50" s="402"/>
      <c r="AT50" s="402"/>
      <c r="AU50" s="402"/>
      <c r="AV50" s="402"/>
      <c r="AW50" s="402"/>
      <c r="AX50" s="402"/>
      <c r="AY50" s="402"/>
      <c r="AZ50" s="402"/>
      <c r="BA50" s="402"/>
      <c r="BB50" s="402"/>
    </row>
    <row r="51" spans="1:54" ht="11.25" customHeight="1">
      <c r="A51" s="422"/>
      <c r="B51" s="422"/>
      <c r="C51" s="423"/>
      <c r="D51" s="423"/>
      <c r="E51" s="423"/>
      <c r="F51" s="423"/>
      <c r="G51" s="423"/>
      <c r="H51" s="423"/>
      <c r="I51" s="423"/>
      <c r="J51" s="422"/>
      <c r="K51" s="422"/>
      <c r="L51" s="422"/>
      <c r="M51" s="422"/>
      <c r="N51" s="422"/>
      <c r="O51" s="422"/>
      <c r="P51" s="422"/>
      <c r="Q51" s="422"/>
      <c r="R51" s="422"/>
      <c r="S51" s="422"/>
      <c r="T51" s="422"/>
      <c r="U51" s="422"/>
      <c r="V51" s="422"/>
      <c r="W51" s="422"/>
      <c r="X51" s="422"/>
      <c r="Y51" s="422"/>
      <c r="Z51" s="422"/>
      <c r="AC51" s="399"/>
      <c r="AD51" s="399"/>
      <c r="AE51" s="399"/>
      <c r="AF51" s="399"/>
      <c r="AG51" s="399"/>
      <c r="AH51" s="399"/>
      <c r="AI51" s="399"/>
      <c r="AJ51" s="399"/>
      <c r="AK51" s="399"/>
      <c r="AL51" s="399"/>
      <c r="AM51" s="399"/>
      <c r="AN51" s="399"/>
      <c r="AO51" s="399"/>
      <c r="AP51" s="399"/>
      <c r="AQ51" s="399"/>
      <c r="AR51" s="399"/>
      <c r="AS51" s="399"/>
      <c r="AT51" s="399"/>
      <c r="AU51" s="399"/>
      <c r="AV51" s="399"/>
      <c r="AW51" s="399"/>
      <c r="AX51" s="399"/>
      <c r="AY51" s="399"/>
      <c r="AZ51" s="399"/>
      <c r="BA51" s="399"/>
      <c r="BB51" s="399"/>
    </row>
    <row r="52" spans="1:54" ht="11.25" customHeight="1"/>
    <row r="53" spans="1:54" ht="11.25" customHeight="1"/>
    <row r="54" spans="1:54" ht="11.25" customHeight="1"/>
    <row r="55" spans="1:54" ht="11.25" customHeight="1"/>
    <row r="56" spans="1:54" ht="11.25" customHeight="1"/>
    <row r="57" spans="1:54" ht="11.25" customHeight="1"/>
    <row r="58" spans="1:54" ht="11.25" customHeight="1"/>
    <row r="59" spans="1:54" ht="11.25" customHeight="1"/>
    <row r="60" spans="1:54" ht="11.25" customHeight="1"/>
    <row r="61" spans="1:54" ht="11.25" customHeight="1"/>
    <row r="62" spans="1:54" ht="11.25" customHeight="1"/>
    <row r="63" spans="1:54" ht="11.25" customHeight="1"/>
    <row r="64" spans="1:5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</sheetData>
  <mergeCells count="150">
    <mergeCell ref="X48:Z49"/>
    <mergeCell ref="AC48:BB49"/>
    <mergeCell ref="A50:B51"/>
    <mergeCell ref="C50:I51"/>
    <mergeCell ref="J50:L51"/>
    <mergeCell ref="M50:P51"/>
    <mergeCell ref="Q50:S51"/>
    <mergeCell ref="T50:W51"/>
    <mergeCell ref="X50:Z51"/>
    <mergeCell ref="AC50:BB51"/>
    <mergeCell ref="A48:B49"/>
    <mergeCell ref="C48:I49"/>
    <mergeCell ref="J48:L49"/>
    <mergeCell ref="M48:P49"/>
    <mergeCell ref="Q48:S49"/>
    <mergeCell ref="T48:W49"/>
    <mergeCell ref="X44:Z45"/>
    <mergeCell ref="AC44:BB45"/>
    <mergeCell ref="A46:B47"/>
    <mergeCell ref="C46:I47"/>
    <mergeCell ref="J46:L47"/>
    <mergeCell ref="M46:P47"/>
    <mergeCell ref="Q46:S47"/>
    <mergeCell ref="T46:W47"/>
    <mergeCell ref="X46:Z47"/>
    <mergeCell ref="AC46:BB47"/>
    <mergeCell ref="A44:B45"/>
    <mergeCell ref="C44:I45"/>
    <mergeCell ref="J44:L45"/>
    <mergeCell ref="M44:P45"/>
    <mergeCell ref="Q44:S45"/>
    <mergeCell ref="T44:W45"/>
    <mergeCell ref="X40:Z41"/>
    <mergeCell ref="AC40:BB41"/>
    <mergeCell ref="A42:B43"/>
    <mergeCell ref="C42:I43"/>
    <mergeCell ref="J42:L43"/>
    <mergeCell ref="M42:P43"/>
    <mergeCell ref="Q42:S43"/>
    <mergeCell ref="T42:W43"/>
    <mergeCell ref="X42:Z43"/>
    <mergeCell ref="AC42:BB43"/>
    <mergeCell ref="A40:B41"/>
    <mergeCell ref="C40:I41"/>
    <mergeCell ref="J40:L41"/>
    <mergeCell ref="M40:P41"/>
    <mergeCell ref="Q40:S41"/>
    <mergeCell ref="T40:W41"/>
    <mergeCell ref="X36:Z37"/>
    <mergeCell ref="AC36:BB37"/>
    <mergeCell ref="A38:B39"/>
    <mergeCell ref="C38:I39"/>
    <mergeCell ref="J38:L39"/>
    <mergeCell ref="M38:P39"/>
    <mergeCell ref="Q38:S39"/>
    <mergeCell ref="T38:W39"/>
    <mergeCell ref="X38:Z39"/>
    <mergeCell ref="AC38:BB39"/>
    <mergeCell ref="A36:B37"/>
    <mergeCell ref="C36:I37"/>
    <mergeCell ref="J36:L37"/>
    <mergeCell ref="M36:P37"/>
    <mergeCell ref="Q36:S37"/>
    <mergeCell ref="T36:W37"/>
    <mergeCell ref="A32:B33"/>
    <mergeCell ref="C32:I33"/>
    <mergeCell ref="J32:L33"/>
    <mergeCell ref="M32:P33"/>
    <mergeCell ref="Q32:S33"/>
    <mergeCell ref="T32:W33"/>
    <mergeCell ref="X32:Z33"/>
    <mergeCell ref="AC32:BB33"/>
    <mergeCell ref="A34:B35"/>
    <mergeCell ref="C34:I35"/>
    <mergeCell ref="J34:L35"/>
    <mergeCell ref="M34:P35"/>
    <mergeCell ref="Q34:S35"/>
    <mergeCell ref="T34:W35"/>
    <mergeCell ref="X34:Z35"/>
    <mergeCell ref="AC34:BB35"/>
    <mergeCell ref="AC28:BB28"/>
    <mergeCell ref="A29:Z29"/>
    <mergeCell ref="AC29:BB29"/>
    <mergeCell ref="A30:B31"/>
    <mergeCell ref="C30:I31"/>
    <mergeCell ref="J30:L31"/>
    <mergeCell ref="M30:P30"/>
    <mergeCell ref="Q30:S31"/>
    <mergeCell ref="T30:W31"/>
    <mergeCell ref="X30:Z30"/>
    <mergeCell ref="AC30:BB31"/>
    <mergeCell ref="M31:P31"/>
    <mergeCell ref="X31:Z31"/>
    <mergeCell ref="A25:J25"/>
    <mergeCell ref="K25:P25"/>
    <mergeCell ref="Q25:Z25"/>
    <mergeCell ref="AC25:BB25"/>
    <mergeCell ref="A27:J27"/>
    <mergeCell ref="K27:P27"/>
    <mergeCell ref="Q27:Z27"/>
    <mergeCell ref="AC27:BB27"/>
    <mergeCell ref="AC18:BB19"/>
    <mergeCell ref="A19:Z19"/>
    <mergeCell ref="AC20:BB22"/>
    <mergeCell ref="A21:J21"/>
    <mergeCell ref="Q21:Z21"/>
    <mergeCell ref="A23:J23"/>
    <mergeCell ref="K23:P23"/>
    <mergeCell ref="Q23:Z23"/>
    <mergeCell ref="N11:O11"/>
    <mergeCell ref="P11:U11"/>
    <mergeCell ref="V11:Z11"/>
    <mergeCell ref="AC16:BB17"/>
    <mergeCell ref="A17:D17"/>
    <mergeCell ref="E17:G17"/>
    <mergeCell ref="H17:I17"/>
    <mergeCell ref="M17:O17"/>
    <mergeCell ref="P17:Q17"/>
    <mergeCell ref="V17:X17"/>
    <mergeCell ref="Y17:Z17"/>
    <mergeCell ref="AC14:BB15"/>
    <mergeCell ref="A15:J15"/>
    <mergeCell ref="K15:M15"/>
    <mergeCell ref="N15:O15"/>
    <mergeCell ref="T15:X15"/>
    <mergeCell ref="Y15:Z15"/>
    <mergeCell ref="A1:Z1"/>
    <mergeCell ref="AA1:AB50"/>
    <mergeCell ref="AC1:BB1"/>
    <mergeCell ref="G2:Z2"/>
    <mergeCell ref="AD2:BB2"/>
    <mergeCell ref="H3:Z4"/>
    <mergeCell ref="AC3:AI3"/>
    <mergeCell ref="AJ3:BB3"/>
    <mergeCell ref="A4:G4"/>
    <mergeCell ref="AC4:BB5"/>
    <mergeCell ref="AC12:BB13"/>
    <mergeCell ref="A13:K13"/>
    <mergeCell ref="L13:N13"/>
    <mergeCell ref="O13:P13"/>
    <mergeCell ref="Q13:U13"/>
    <mergeCell ref="V13:X13"/>
    <mergeCell ref="Y13:Z13"/>
    <mergeCell ref="C5:Z6"/>
    <mergeCell ref="AC6:BB7"/>
    <mergeCell ref="AC8:BB9"/>
    <mergeCell ref="A9:Z9"/>
    <mergeCell ref="AC10:BB11"/>
    <mergeCell ref="A11:H11"/>
    <mergeCell ref="I11:M11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W59"/>
  <sheetViews>
    <sheetView view="pageBreakPreview" zoomScaleSheetLayoutView="100" workbookViewId="0">
      <selection activeCell="G6" sqref="G6"/>
    </sheetView>
  </sheetViews>
  <sheetFormatPr defaultRowHeight="12.75"/>
  <cols>
    <col min="1" max="1" width="12.42578125" customWidth="1"/>
    <col min="8" max="8" width="7.28515625" customWidth="1"/>
    <col min="9" max="9" width="9" customWidth="1"/>
    <col min="10" max="10" width="8" customWidth="1"/>
  </cols>
  <sheetData>
    <row r="1" spans="1:23" ht="24.75" customHeight="1">
      <c r="A1" s="66"/>
      <c r="B1" s="440" t="s">
        <v>268</v>
      </c>
      <c r="C1" s="440"/>
      <c r="D1" s="440"/>
      <c r="E1" s="440"/>
      <c r="F1" s="440"/>
      <c r="G1" s="440"/>
      <c r="H1" s="440"/>
      <c r="I1" s="440"/>
      <c r="J1" s="440"/>
    </row>
    <row r="2" spans="1:23" ht="21">
      <c r="A2" s="318" t="s">
        <v>0</v>
      </c>
      <c r="B2" s="443" t="s">
        <v>266</v>
      </c>
      <c r="C2" s="443"/>
      <c r="D2" s="443"/>
      <c r="E2" s="443"/>
      <c r="F2" s="443"/>
      <c r="G2" s="443"/>
      <c r="H2" s="443"/>
      <c r="I2" s="443"/>
      <c r="J2" s="443"/>
    </row>
    <row r="3" spans="1:23" ht="21">
      <c r="A3" s="319" t="s">
        <v>0</v>
      </c>
      <c r="B3" s="444" t="s">
        <v>267</v>
      </c>
      <c r="C3" s="444"/>
      <c r="D3" s="444"/>
      <c r="E3" s="444"/>
      <c r="F3" s="444"/>
      <c r="G3" s="444"/>
      <c r="H3" s="444"/>
      <c r="I3" s="444"/>
      <c r="J3" s="444"/>
    </row>
    <row r="4" spans="1:23">
      <c r="A4" s="1"/>
      <c r="B4" s="1"/>
      <c r="C4" s="1"/>
      <c r="D4" s="1"/>
      <c r="E4" s="1"/>
      <c r="F4" s="1"/>
      <c r="G4" s="1"/>
      <c r="H4" s="1"/>
      <c r="I4" s="1"/>
      <c r="J4" s="1"/>
    </row>
    <row r="5" spans="1:23">
      <c r="A5" s="1"/>
      <c r="B5" s="1"/>
      <c r="C5" s="1"/>
      <c r="D5" s="1"/>
      <c r="E5" s="1"/>
      <c r="F5" s="1"/>
      <c r="G5" s="1"/>
      <c r="H5" s="1"/>
      <c r="I5" s="1"/>
      <c r="J5" s="1"/>
    </row>
    <row r="6" spans="1:23">
      <c r="A6" s="441"/>
      <c r="B6" s="1"/>
      <c r="C6" s="1"/>
      <c r="D6" s="1"/>
      <c r="E6" s="1"/>
      <c r="F6" s="1"/>
      <c r="G6" s="1"/>
      <c r="H6" s="1"/>
      <c r="I6" s="1"/>
      <c r="J6" s="1"/>
    </row>
    <row r="7" spans="1:23">
      <c r="A7" s="441"/>
      <c r="B7" s="1"/>
      <c r="C7" s="1"/>
      <c r="D7" s="1"/>
      <c r="E7" s="1"/>
      <c r="F7" s="1"/>
      <c r="G7" s="1"/>
      <c r="H7" s="1"/>
      <c r="I7" s="1"/>
      <c r="J7" s="1"/>
    </row>
    <row r="8" spans="1:23">
      <c r="A8" s="441"/>
      <c r="B8" s="1"/>
      <c r="C8" s="1"/>
      <c r="D8" s="1"/>
      <c r="E8" s="1"/>
      <c r="F8" s="1"/>
      <c r="G8" s="1"/>
      <c r="H8" s="1"/>
      <c r="I8" s="1"/>
      <c r="J8" s="1"/>
    </row>
    <row r="9" spans="1:23">
      <c r="A9" s="441"/>
      <c r="B9" s="1"/>
      <c r="C9" s="1"/>
      <c r="D9" s="1"/>
      <c r="E9" s="1"/>
      <c r="F9" s="1"/>
      <c r="G9" s="1"/>
      <c r="H9" s="1"/>
      <c r="I9" s="1"/>
      <c r="J9" s="1"/>
    </row>
    <row r="10" spans="1:23">
      <c r="A10" s="441"/>
      <c r="B10" s="1"/>
      <c r="C10" s="1"/>
      <c r="D10" s="1"/>
      <c r="E10" s="1"/>
      <c r="F10" s="1"/>
      <c r="G10" s="1"/>
      <c r="H10" s="1"/>
      <c r="I10" s="1"/>
      <c r="J10" s="1"/>
    </row>
    <row r="11" spans="1:23">
      <c r="A11" s="441"/>
      <c r="B11" s="1"/>
      <c r="C11" s="1"/>
      <c r="D11" s="1"/>
      <c r="E11" s="1"/>
      <c r="F11" s="1"/>
      <c r="G11" s="1"/>
      <c r="H11" s="1"/>
      <c r="I11" s="1"/>
      <c r="J11" s="1"/>
    </row>
    <row r="12" spans="1:23">
      <c r="A12" s="441"/>
      <c r="B12" s="1"/>
      <c r="C12" s="1"/>
      <c r="D12" s="1"/>
      <c r="E12" s="1"/>
      <c r="F12" s="1"/>
      <c r="G12" s="1"/>
      <c r="H12" s="1"/>
      <c r="I12" s="1"/>
      <c r="J12" s="1"/>
    </row>
    <row r="13" spans="1:23">
      <c r="A13" s="441"/>
      <c r="B13" s="1"/>
      <c r="C13" s="1"/>
      <c r="D13" s="1"/>
      <c r="E13" s="1"/>
      <c r="F13" s="1"/>
      <c r="G13" s="1"/>
      <c r="H13" s="1"/>
      <c r="I13" s="1"/>
      <c r="J13" s="1"/>
    </row>
    <row r="14" spans="1:23">
      <c r="A14" s="441"/>
      <c r="B14" s="1"/>
      <c r="C14" s="1"/>
      <c r="D14" s="1"/>
      <c r="E14" s="1"/>
      <c r="F14" s="1"/>
      <c r="G14" s="1"/>
      <c r="H14" s="1"/>
      <c r="I14" s="1"/>
      <c r="J14" s="1"/>
    </row>
    <row r="15" spans="1:23">
      <c r="A15" s="441"/>
      <c r="B15" s="1"/>
      <c r="C15" s="1"/>
      <c r="D15" s="1"/>
      <c r="E15" s="1"/>
      <c r="F15" s="1"/>
      <c r="G15" s="1"/>
      <c r="H15" s="1"/>
      <c r="I15" s="1"/>
      <c r="J15" s="1"/>
      <c r="W15">
        <v>9</v>
      </c>
    </row>
    <row r="16" spans="1:23">
      <c r="A16" s="44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44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44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44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44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44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44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44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44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44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44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441"/>
      <c r="B27" s="1"/>
      <c r="C27" s="1"/>
      <c r="D27" s="1"/>
      <c r="E27" s="1"/>
      <c r="F27" s="1"/>
      <c r="G27" s="1"/>
      <c r="H27" s="1"/>
      <c r="I27" s="1"/>
      <c r="J27" s="1"/>
    </row>
    <row r="28" spans="1:10">
      <c r="A28" s="441"/>
      <c r="B28" s="1"/>
      <c r="C28" s="1"/>
      <c r="D28" s="1"/>
      <c r="E28" s="1"/>
      <c r="F28" s="1"/>
      <c r="G28" s="1"/>
      <c r="H28" s="1"/>
      <c r="I28" s="1"/>
      <c r="J28" s="1"/>
    </row>
    <row r="29" spans="1:10">
      <c r="A29" s="441"/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44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441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441"/>
      <c r="B32" s="1"/>
      <c r="C32" s="1"/>
      <c r="D32" s="1"/>
      <c r="E32" s="1"/>
      <c r="F32" s="1"/>
      <c r="G32" s="1"/>
      <c r="H32" s="1"/>
      <c r="I32" s="1"/>
      <c r="J32" s="1"/>
    </row>
    <row r="33" spans="1:10">
      <c r="A33" s="441"/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A34" s="441"/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441"/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44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44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44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44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44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441"/>
      <c r="B41" s="1"/>
      <c r="C41" s="1"/>
      <c r="D41" s="1"/>
      <c r="E41" s="1"/>
      <c r="F41" s="1"/>
      <c r="G41" s="1"/>
      <c r="H41" s="1"/>
      <c r="I41" s="1"/>
      <c r="J41" s="1"/>
    </row>
    <row r="42" spans="1:10">
      <c r="A42" s="441"/>
      <c r="B42" s="1"/>
      <c r="C42" s="1"/>
      <c r="D42" s="1"/>
      <c r="E42" s="1"/>
      <c r="F42" s="1"/>
      <c r="G42" s="1"/>
      <c r="H42" s="1"/>
      <c r="I42" s="1"/>
      <c r="J42" s="1"/>
    </row>
    <row r="43" spans="1:10">
      <c r="A43" s="441"/>
      <c r="B43" s="1"/>
      <c r="C43" s="1"/>
      <c r="D43" s="1"/>
      <c r="E43" s="1"/>
      <c r="F43" s="1"/>
      <c r="G43" s="1"/>
      <c r="H43" s="1"/>
      <c r="I43" s="1"/>
      <c r="J43" s="1"/>
    </row>
    <row r="44" spans="1:10">
      <c r="A44" s="441"/>
      <c r="B44" s="1"/>
      <c r="C44" s="1"/>
      <c r="D44" s="1"/>
      <c r="E44" s="1"/>
      <c r="F44" s="1"/>
      <c r="G44" s="1"/>
      <c r="H44" s="1"/>
      <c r="I44" s="1"/>
      <c r="J44" s="1"/>
    </row>
    <row r="45" spans="1:10">
      <c r="A45" s="441"/>
      <c r="B45" s="1"/>
      <c r="C45" s="1"/>
      <c r="D45" s="1"/>
      <c r="E45" s="1"/>
      <c r="F45" s="1"/>
      <c r="G45" s="1"/>
      <c r="H45" s="1"/>
      <c r="I45" s="1"/>
      <c r="J45" s="1"/>
    </row>
    <row r="46" spans="1:10">
      <c r="A46" s="441"/>
      <c r="B46" s="1"/>
      <c r="C46" s="1"/>
      <c r="D46" s="1"/>
      <c r="E46" s="1"/>
      <c r="F46" s="1"/>
      <c r="G46" s="1"/>
      <c r="H46" s="1"/>
      <c r="I46" s="1"/>
      <c r="J46" s="1"/>
    </row>
    <row r="47" spans="1:10">
      <c r="A47" s="441"/>
      <c r="B47" s="1"/>
      <c r="C47" s="1"/>
      <c r="D47" s="1"/>
      <c r="E47" s="1"/>
      <c r="F47" s="1"/>
      <c r="G47" s="1"/>
      <c r="H47" s="1"/>
      <c r="I47" s="1"/>
      <c r="J47" s="1"/>
    </row>
    <row r="48" spans="1:10">
      <c r="A48" s="441"/>
      <c r="B48" s="1"/>
      <c r="C48" s="1"/>
      <c r="D48" s="1"/>
      <c r="E48" s="1"/>
      <c r="F48" s="1"/>
      <c r="G48" s="1"/>
      <c r="H48" s="1"/>
      <c r="I48" s="1"/>
      <c r="J48" s="1"/>
    </row>
    <row r="49" spans="1:10">
      <c r="A49" s="441"/>
      <c r="B49" s="1"/>
      <c r="C49" s="1"/>
      <c r="D49" s="1"/>
      <c r="E49" s="1"/>
      <c r="F49" s="1"/>
      <c r="G49" s="1"/>
      <c r="H49" s="1"/>
      <c r="I49" s="1"/>
      <c r="J49" s="1"/>
    </row>
    <row r="50" spans="1:10">
      <c r="A50" s="441"/>
      <c r="B50" s="1"/>
      <c r="C50" s="1"/>
      <c r="D50" s="1"/>
      <c r="E50" s="1"/>
      <c r="F50" s="1"/>
      <c r="G50" s="1"/>
      <c r="H50" s="1"/>
      <c r="I50" s="1"/>
      <c r="J50" s="1"/>
    </row>
    <row r="51" spans="1:10">
      <c r="A51" s="441"/>
      <c r="B51" s="1"/>
      <c r="C51" s="1"/>
      <c r="D51" s="1"/>
      <c r="E51" s="1"/>
      <c r="F51" s="1"/>
      <c r="G51" s="1"/>
      <c r="H51" s="1"/>
      <c r="I51" s="1"/>
      <c r="J51" s="1"/>
    </row>
    <row r="52" spans="1:10">
      <c r="A52" s="441"/>
      <c r="B52" s="1"/>
      <c r="C52" s="1"/>
      <c r="D52" s="1"/>
      <c r="E52" s="1"/>
      <c r="F52" s="1"/>
      <c r="G52" s="1"/>
      <c r="H52" s="1"/>
      <c r="I52" s="1"/>
      <c r="J52" s="1"/>
    </row>
    <row r="53" spans="1:10">
      <c r="A53" s="441"/>
      <c r="B53" s="1"/>
      <c r="C53" s="1"/>
      <c r="D53" s="1"/>
      <c r="E53" s="1"/>
      <c r="F53" s="1"/>
      <c r="G53" s="1" t="s">
        <v>0</v>
      </c>
      <c r="H53" s="1"/>
      <c r="I53" s="1"/>
      <c r="J53" s="1"/>
    </row>
    <row r="54" spans="1:10">
      <c r="A54" s="441"/>
      <c r="B54" s="1"/>
      <c r="C54" s="1"/>
      <c r="D54" s="1"/>
      <c r="E54" s="1"/>
      <c r="F54" s="1"/>
      <c r="G54" s="1"/>
      <c r="H54" s="1"/>
      <c r="I54" s="1"/>
      <c r="J54" s="1"/>
    </row>
    <row r="55" spans="1:10">
      <c r="A55" s="441"/>
      <c r="B55" s="1"/>
      <c r="C55" s="1"/>
      <c r="D55" s="1"/>
      <c r="E55" s="1"/>
      <c r="F55" s="1"/>
      <c r="G55" s="1"/>
      <c r="H55" s="1"/>
      <c r="I55" s="1"/>
      <c r="J55" s="1"/>
    </row>
    <row r="56" spans="1:10">
      <c r="A56" s="441"/>
      <c r="B56" s="1"/>
      <c r="C56" s="1"/>
      <c r="D56" s="1"/>
      <c r="E56" s="1"/>
      <c r="F56" s="1"/>
      <c r="G56" s="1"/>
      <c r="H56" s="1"/>
      <c r="I56" s="1"/>
      <c r="J56" s="1"/>
    </row>
    <row r="57" spans="1:10" ht="21">
      <c r="A57" s="441"/>
      <c r="B57" s="1"/>
      <c r="C57" s="442" t="s">
        <v>264</v>
      </c>
      <c r="D57" s="442"/>
      <c r="E57" s="442"/>
      <c r="F57" s="442"/>
      <c r="G57" s="442"/>
      <c r="H57" s="442"/>
      <c r="I57" s="442"/>
      <c r="J57" s="442"/>
    </row>
    <row r="58" spans="1:10" ht="21">
      <c r="A58" s="441"/>
      <c r="B58" s="1"/>
      <c r="C58" s="1"/>
      <c r="D58" s="442" t="s">
        <v>248</v>
      </c>
      <c r="E58" s="442"/>
      <c r="F58" s="442"/>
      <c r="G58" s="442"/>
      <c r="H58" s="442"/>
      <c r="I58" s="442"/>
      <c r="J58" s="1"/>
    </row>
    <row r="59" spans="1:10">
      <c r="A59" s="1"/>
      <c r="B59" s="1"/>
      <c r="C59" s="1"/>
      <c r="D59" s="1"/>
      <c r="E59" s="1"/>
      <c r="F59" s="1"/>
      <c r="G59" s="1"/>
      <c r="H59" s="1"/>
      <c r="I59" s="1"/>
      <c r="J59" s="1"/>
    </row>
  </sheetData>
  <mergeCells count="6">
    <mergeCell ref="B1:J1"/>
    <mergeCell ref="A6:A58"/>
    <mergeCell ref="C57:J57"/>
    <mergeCell ref="D58:I58"/>
    <mergeCell ref="B2:J2"/>
    <mergeCell ref="B3:J3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5">
    <tabColor rgb="FFFFC000"/>
  </sheetPr>
  <dimension ref="A1:P101"/>
  <sheetViews>
    <sheetView view="pageBreakPreview" zoomScale="123" zoomScaleNormal="95" zoomScaleSheetLayoutView="123" workbookViewId="0">
      <selection activeCell="L37" sqref="L37:N37"/>
    </sheetView>
  </sheetViews>
  <sheetFormatPr defaultRowHeight="12.75"/>
  <cols>
    <col min="1" max="1" width="4.85546875" style="176" customWidth="1"/>
    <col min="2" max="2" width="32.140625" style="176" customWidth="1"/>
    <col min="3" max="3" width="27.5703125" style="177" customWidth="1"/>
    <col min="4" max="9" width="5.42578125" style="176" customWidth="1"/>
    <col min="10" max="10" width="8.5703125" style="176" customWidth="1"/>
    <col min="11" max="11" width="10.140625" style="176" customWidth="1"/>
    <col min="12" max="12" width="7.28515625" style="176" customWidth="1"/>
    <col min="13" max="13" width="6.5703125" style="176" customWidth="1"/>
    <col min="14" max="14" width="7.85546875" style="176" customWidth="1"/>
    <col min="15" max="15" width="9.42578125" style="178" customWidth="1"/>
    <col min="16" max="16384" width="9.140625" style="176"/>
  </cols>
  <sheetData>
    <row r="1" spans="1:16" s="119" customFormat="1" ht="15.75">
      <c r="A1" s="466" t="s">
        <v>222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</row>
    <row r="2" spans="1:16" s="119" customFormat="1" ht="12.75" customHeight="1">
      <c r="A2" s="467" t="s">
        <v>223</v>
      </c>
      <c r="B2" s="467"/>
      <c r="C2" s="120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465" t="s">
        <v>224</v>
      </c>
      <c r="O2" s="465"/>
    </row>
    <row r="3" spans="1:16" s="122" customFormat="1" ht="13.5" customHeight="1">
      <c r="A3" s="468" t="s">
        <v>1</v>
      </c>
      <c r="B3" s="470" t="s">
        <v>178</v>
      </c>
      <c r="C3" s="470" t="s">
        <v>179</v>
      </c>
      <c r="D3" s="472" t="s">
        <v>180</v>
      </c>
      <c r="E3" s="473"/>
      <c r="F3" s="473"/>
      <c r="G3" s="473"/>
      <c r="H3" s="472" t="s">
        <v>181</v>
      </c>
      <c r="I3" s="474"/>
      <c r="J3" s="470" t="s">
        <v>182</v>
      </c>
      <c r="K3" s="475" t="s">
        <v>183</v>
      </c>
      <c r="L3" s="470" t="s">
        <v>11</v>
      </c>
      <c r="M3" s="468" t="s">
        <v>184</v>
      </c>
      <c r="N3" s="478" t="s">
        <v>185</v>
      </c>
      <c r="O3" s="478" t="s">
        <v>15</v>
      </c>
    </row>
    <row r="4" spans="1:16" s="122" customFormat="1" ht="33.75" customHeight="1">
      <c r="A4" s="469"/>
      <c r="B4" s="471"/>
      <c r="C4" s="471"/>
      <c r="D4" s="124" t="s">
        <v>20</v>
      </c>
      <c r="E4" s="124" t="s">
        <v>21</v>
      </c>
      <c r="F4" s="124" t="s">
        <v>22</v>
      </c>
      <c r="G4" s="124" t="s">
        <v>23</v>
      </c>
      <c r="H4" s="123" t="s">
        <v>24</v>
      </c>
      <c r="I4" s="123" t="s">
        <v>25</v>
      </c>
      <c r="J4" s="471"/>
      <c r="K4" s="476"/>
      <c r="L4" s="471"/>
      <c r="M4" s="477"/>
      <c r="N4" s="479"/>
      <c r="O4" s="479"/>
    </row>
    <row r="5" spans="1:16" s="119" customFormat="1" ht="20.100000000000001" customHeight="1" thickBot="1">
      <c r="A5" s="462" t="s">
        <v>228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464"/>
      <c r="P5" s="125"/>
    </row>
    <row r="6" spans="1:16" s="133" customFormat="1" ht="11.25" customHeight="1">
      <c r="A6" s="455"/>
      <c r="B6" s="453"/>
      <c r="C6" s="134"/>
      <c r="D6" s="217"/>
      <c r="E6" s="218"/>
      <c r="F6" s="218"/>
      <c r="G6" s="218"/>
      <c r="H6" s="217"/>
      <c r="I6" s="219"/>
      <c r="J6" s="240">
        <f>SUM(D6:G6)-MIN(D6:G6)-MAX(D6:G6)</f>
        <v>0</v>
      </c>
      <c r="K6" s="240">
        <f>SUM(H6:I6)/2</f>
        <v>0</v>
      </c>
      <c r="L6" s="221"/>
      <c r="M6" s="222"/>
      <c r="N6" s="241">
        <f>SUM(J6:M6)</f>
        <v>0</v>
      </c>
      <c r="O6" s="446">
        <f>SUM(N6:N8)</f>
        <v>0</v>
      </c>
    </row>
    <row r="7" spans="1:16" s="133" customFormat="1" ht="11.25" customHeight="1">
      <c r="A7" s="455"/>
      <c r="B7" s="453"/>
      <c r="C7" s="134"/>
      <c r="D7" s="135"/>
      <c r="E7" s="136"/>
      <c r="F7" s="136"/>
      <c r="G7" s="137"/>
      <c r="H7" s="135"/>
      <c r="I7" s="137"/>
      <c r="J7" s="240">
        <f>SUM(D7:G7)-MIN(D7:G7)-MAX(D7:G7)</f>
        <v>0</v>
      </c>
      <c r="K7" s="138">
        <f>SUM(H7:I7)/2</f>
        <v>0</v>
      </c>
      <c r="L7" s="139"/>
      <c r="M7" s="140"/>
      <c r="N7" s="141">
        <f>SUM(J7:M7)</f>
        <v>0</v>
      </c>
      <c r="O7" s="446"/>
    </row>
    <row r="8" spans="1:16" s="133" customFormat="1" ht="11.25" customHeight="1">
      <c r="A8" s="455"/>
      <c r="B8" s="453"/>
      <c r="C8" s="142"/>
      <c r="D8" s="135"/>
      <c r="E8" s="136"/>
      <c r="F8" s="136"/>
      <c r="G8" s="137"/>
      <c r="H8" s="135"/>
      <c r="I8" s="137"/>
      <c r="J8" s="240">
        <f>SUM(D8:G8)-MIN(D8:G8)-MAX(D8:G8)</f>
        <v>0</v>
      </c>
      <c r="K8" s="138">
        <f>SUM(H8:I8)/2</f>
        <v>0</v>
      </c>
      <c r="L8" s="139"/>
      <c r="M8" s="140"/>
      <c r="N8" s="141">
        <f>SUM(J8:M8)</f>
        <v>0</v>
      </c>
      <c r="O8" s="446"/>
    </row>
    <row r="9" spans="1:16" s="133" customFormat="1" ht="11.25" customHeight="1" thickBot="1">
      <c r="A9" s="456"/>
      <c r="B9" s="143"/>
      <c r="C9" s="144"/>
      <c r="D9" s="145"/>
      <c r="E9" s="146"/>
      <c r="F9" s="146"/>
      <c r="G9" s="147"/>
      <c r="H9" s="145"/>
      <c r="I9" s="147"/>
      <c r="J9" s="148"/>
      <c r="K9" s="148"/>
      <c r="L9" s="149"/>
      <c r="M9" s="150"/>
      <c r="N9" s="151"/>
      <c r="O9" s="152"/>
    </row>
    <row r="10" spans="1:16" s="133" customFormat="1" ht="11.25" customHeight="1">
      <c r="A10" s="454"/>
      <c r="B10" s="457"/>
      <c r="C10" s="134"/>
      <c r="D10" s="126"/>
      <c r="E10" s="127"/>
      <c r="F10" s="127"/>
      <c r="G10" s="128"/>
      <c r="H10" s="126"/>
      <c r="I10" s="128"/>
      <c r="J10" s="242">
        <f>SUM(D10:G10)-MIN(D10:G10)-MAX(D10:G10)</f>
        <v>0</v>
      </c>
      <c r="K10" s="129">
        <f>SUM(H10:I10)/2</f>
        <v>0</v>
      </c>
      <c r="L10" s="130"/>
      <c r="M10" s="131"/>
      <c r="N10" s="132">
        <f>SUM(J10:M10)</f>
        <v>0</v>
      </c>
      <c r="O10" s="445">
        <f>SUM(N10:N12)</f>
        <v>0</v>
      </c>
    </row>
    <row r="11" spans="1:16" s="153" customFormat="1" ht="11.25" customHeight="1">
      <c r="A11" s="455"/>
      <c r="B11" s="458"/>
      <c r="C11" s="142"/>
      <c r="D11" s="135"/>
      <c r="E11" s="136"/>
      <c r="F11" s="136"/>
      <c r="G11" s="137"/>
      <c r="H11" s="135"/>
      <c r="I11" s="137"/>
      <c r="J11" s="138">
        <f>SUM(D11:G11)-MIN(D11:G11)-MAX(D11:G11)</f>
        <v>0</v>
      </c>
      <c r="K11" s="138">
        <f>SUM(H11:I11)/2</f>
        <v>0</v>
      </c>
      <c r="L11" s="139"/>
      <c r="M11" s="140"/>
      <c r="N11" s="141">
        <f>SUM(J11:M11)</f>
        <v>0</v>
      </c>
      <c r="O11" s="446"/>
    </row>
    <row r="12" spans="1:16" s="133" customFormat="1" ht="11.25" customHeight="1">
      <c r="A12" s="455"/>
      <c r="B12" s="458"/>
      <c r="C12" s="142"/>
      <c r="D12" s="135"/>
      <c r="E12" s="136"/>
      <c r="F12" s="136"/>
      <c r="G12" s="137"/>
      <c r="H12" s="135"/>
      <c r="I12" s="137"/>
      <c r="J12" s="138">
        <f>SUM(D12:G12)-MIN(D12:G12)-MAX(D12:G12)</f>
        <v>0</v>
      </c>
      <c r="K12" s="138">
        <f>SUM(H12:I12)/2</f>
        <v>0</v>
      </c>
      <c r="L12" s="139"/>
      <c r="M12" s="140"/>
      <c r="N12" s="141">
        <f>SUM(J12:M12)</f>
        <v>0</v>
      </c>
      <c r="O12" s="446"/>
    </row>
    <row r="13" spans="1:16" s="133" customFormat="1" ht="13.5" customHeight="1" thickBot="1">
      <c r="A13" s="456"/>
      <c r="B13" s="143"/>
      <c r="C13" s="154"/>
      <c r="D13" s="145"/>
      <c r="E13" s="146"/>
      <c r="F13" s="146"/>
      <c r="G13" s="147"/>
      <c r="H13" s="145"/>
      <c r="I13" s="147"/>
      <c r="J13" s="148"/>
      <c r="K13" s="148"/>
      <c r="L13" s="149"/>
      <c r="M13" s="150"/>
      <c r="N13" s="151"/>
      <c r="O13" s="152"/>
    </row>
    <row r="14" spans="1:16" s="133" customFormat="1" ht="11.25" customHeight="1">
      <c r="A14" s="454"/>
      <c r="B14" s="457"/>
      <c r="C14" s="155"/>
      <c r="D14" s="126"/>
      <c r="E14" s="127"/>
      <c r="F14" s="127"/>
      <c r="G14" s="128"/>
      <c r="H14" s="126"/>
      <c r="I14" s="128"/>
      <c r="J14" s="129">
        <f>SUM(D14:G14)-MIN(D14:G14)-MAX(D14:G14)</f>
        <v>0</v>
      </c>
      <c r="K14" s="129">
        <f>SUM(H14:I14)/2</f>
        <v>0</v>
      </c>
      <c r="L14" s="130"/>
      <c r="M14" s="131"/>
      <c r="N14" s="132">
        <f>SUM(J14:M14)</f>
        <v>0</v>
      </c>
      <c r="O14" s="445">
        <f>SUM(N14:N16)</f>
        <v>0</v>
      </c>
    </row>
    <row r="15" spans="1:16" s="133" customFormat="1" ht="11.25" customHeight="1">
      <c r="A15" s="455"/>
      <c r="B15" s="458"/>
      <c r="C15" s="156"/>
      <c r="D15" s="135"/>
      <c r="E15" s="136"/>
      <c r="F15" s="136"/>
      <c r="G15" s="137"/>
      <c r="H15" s="135"/>
      <c r="I15" s="137"/>
      <c r="J15" s="138">
        <f>SUM(D15:H15)-MIN(D15:H15)-MAX(D15:H15)</f>
        <v>0</v>
      </c>
      <c r="K15" s="138">
        <f>SUM(H15:I15)/2</f>
        <v>0</v>
      </c>
      <c r="L15" s="139"/>
      <c r="M15" s="140"/>
      <c r="N15" s="141">
        <f>SUM(J15:M15)</f>
        <v>0</v>
      </c>
      <c r="O15" s="446"/>
    </row>
    <row r="16" spans="1:16" s="133" customFormat="1" ht="11.25" customHeight="1">
      <c r="A16" s="455"/>
      <c r="B16" s="458"/>
      <c r="C16" s="157"/>
      <c r="D16" s="135"/>
      <c r="E16" s="136"/>
      <c r="F16" s="136"/>
      <c r="G16" s="137"/>
      <c r="H16" s="135"/>
      <c r="I16" s="137"/>
      <c r="J16" s="138">
        <f>SUM(D16:H16)-MIN(D16:H16)-MAX(D16:H16)</f>
        <v>0</v>
      </c>
      <c r="K16" s="138">
        <f>SUM(H16:I16)/2</f>
        <v>0</v>
      </c>
      <c r="L16" s="139"/>
      <c r="M16" s="140"/>
      <c r="N16" s="141">
        <f>SUM(J16:M16)</f>
        <v>0</v>
      </c>
      <c r="O16" s="446"/>
    </row>
    <row r="17" spans="1:16" s="133" customFormat="1" ht="11.25" customHeight="1" thickBot="1">
      <c r="A17" s="456"/>
      <c r="B17" s="227"/>
      <c r="C17" s="160"/>
      <c r="D17" s="145"/>
      <c r="E17" s="146"/>
      <c r="F17" s="146"/>
      <c r="G17" s="147"/>
      <c r="H17" s="145"/>
      <c r="I17" s="147"/>
      <c r="J17" s="148"/>
      <c r="K17" s="148"/>
      <c r="L17" s="149"/>
      <c r="M17" s="150"/>
      <c r="N17" s="151"/>
      <c r="O17" s="152"/>
    </row>
    <row r="18" spans="1:16" s="119" customFormat="1" ht="19.5" customHeight="1" thickBot="1">
      <c r="A18" s="459" t="s">
        <v>229</v>
      </c>
      <c r="B18" s="460"/>
      <c r="C18" s="460"/>
      <c r="D18" s="460"/>
      <c r="E18" s="460"/>
      <c r="F18" s="460"/>
      <c r="G18" s="460"/>
      <c r="H18" s="460"/>
      <c r="I18" s="460"/>
      <c r="J18" s="460"/>
      <c r="K18" s="460"/>
      <c r="L18" s="460"/>
      <c r="M18" s="460"/>
      <c r="N18" s="460"/>
      <c r="O18" s="461"/>
      <c r="P18" s="125"/>
    </row>
    <row r="19" spans="1:16" s="133" customFormat="1" ht="11.25" customHeight="1">
      <c r="A19" s="454">
        <v>1</v>
      </c>
      <c r="B19" s="452"/>
      <c r="C19" s="134"/>
      <c r="D19" s="126"/>
      <c r="E19" s="127"/>
      <c r="F19" s="127"/>
      <c r="G19" s="128"/>
      <c r="H19" s="126"/>
      <c r="I19" s="128"/>
      <c r="J19" s="242">
        <f>SUM(D19:G19)-MIN(D19:G19)-MAX(D19:G19)</f>
        <v>0</v>
      </c>
      <c r="K19" s="129">
        <f>SUM(H19:I19)/2</f>
        <v>0</v>
      </c>
      <c r="L19" s="130"/>
      <c r="M19" s="131"/>
      <c r="N19" s="132">
        <f>SUM(J19:M19)</f>
        <v>0</v>
      </c>
      <c r="O19" s="445">
        <f>SUM(N19:N21)</f>
        <v>0</v>
      </c>
    </row>
    <row r="20" spans="1:16" s="133" customFormat="1" ht="11.25" customHeight="1">
      <c r="A20" s="455"/>
      <c r="B20" s="453"/>
      <c r="C20" s="134"/>
      <c r="D20" s="135"/>
      <c r="E20" s="136"/>
      <c r="F20" s="136"/>
      <c r="G20" s="137"/>
      <c r="H20" s="135"/>
      <c r="I20" s="137"/>
      <c r="J20" s="138">
        <f>SUM(D20:G20)-MIN(D20:G20)-MAX(D20:G20)</f>
        <v>0</v>
      </c>
      <c r="K20" s="138">
        <f>SUM(H20:I20)/2</f>
        <v>0</v>
      </c>
      <c r="L20" s="139"/>
      <c r="M20" s="140"/>
      <c r="N20" s="141">
        <f>SUM(J20:M20)</f>
        <v>0</v>
      </c>
      <c r="O20" s="446"/>
    </row>
    <row r="21" spans="1:16" s="133" customFormat="1" ht="11.25" customHeight="1">
      <c r="A21" s="455"/>
      <c r="B21" s="453"/>
      <c r="C21" s="142"/>
      <c r="D21" s="135"/>
      <c r="E21" s="136"/>
      <c r="F21" s="136"/>
      <c r="G21" s="137"/>
      <c r="H21" s="135"/>
      <c r="I21" s="137"/>
      <c r="J21" s="240">
        <f>SUM(D21:G21)-MIN(D21:G21)-MAX(D21:G21)</f>
        <v>0</v>
      </c>
      <c r="K21" s="138">
        <f>SUM(H21:I21)/2</f>
        <v>0</v>
      </c>
      <c r="L21" s="139"/>
      <c r="M21" s="140"/>
      <c r="N21" s="141">
        <f>SUM(J21:M21)</f>
        <v>0</v>
      </c>
      <c r="O21" s="446"/>
    </row>
    <row r="22" spans="1:16" s="133" customFormat="1" ht="11.25" customHeight="1" thickBot="1">
      <c r="A22" s="456"/>
      <c r="B22" s="227"/>
      <c r="C22" s="154"/>
      <c r="D22" s="145"/>
      <c r="E22" s="146"/>
      <c r="F22" s="146"/>
      <c r="G22" s="147"/>
      <c r="H22" s="145"/>
      <c r="I22" s="147"/>
      <c r="J22" s="148"/>
      <c r="K22" s="148"/>
      <c r="L22" s="149"/>
      <c r="M22" s="150"/>
      <c r="N22" s="151"/>
      <c r="O22" s="152"/>
    </row>
    <row r="23" spans="1:16" s="133" customFormat="1" ht="11.25" customHeight="1">
      <c r="A23" s="454">
        <v>2</v>
      </c>
      <c r="B23" s="453"/>
      <c r="C23" s="142"/>
      <c r="D23" s="244"/>
      <c r="E23" s="245"/>
      <c r="F23" s="245"/>
      <c r="G23" s="246"/>
      <c r="H23" s="244"/>
      <c r="I23" s="246"/>
      <c r="J23" s="243">
        <f>SUM(D23:G23)-MIN(D23:G23)-MAX(D23:G23)</f>
        <v>0</v>
      </c>
      <c r="K23" s="240">
        <f>SUM(H23:I23)/2</f>
        <v>0</v>
      </c>
      <c r="L23" s="247"/>
      <c r="M23" s="248"/>
      <c r="N23" s="241">
        <f>SUM(J23:M23)</f>
        <v>0</v>
      </c>
      <c r="O23" s="446">
        <f>SUM(N23:N25)</f>
        <v>0</v>
      </c>
    </row>
    <row r="24" spans="1:16" s="153" customFormat="1" ht="11.25" customHeight="1">
      <c r="A24" s="455"/>
      <c r="B24" s="453"/>
      <c r="C24" s="142"/>
      <c r="D24" s="135"/>
      <c r="E24" s="136"/>
      <c r="F24" s="136"/>
      <c r="G24" s="137"/>
      <c r="H24" s="135"/>
      <c r="I24" s="137"/>
      <c r="J24" s="138">
        <f>SUM(D24:G24)-MIN(D24:G24)-MAX(D24:G24)</f>
        <v>0</v>
      </c>
      <c r="K24" s="138">
        <f>SUM(H24:I24)/2</f>
        <v>0</v>
      </c>
      <c r="L24" s="139"/>
      <c r="M24" s="140"/>
      <c r="N24" s="141">
        <f>SUM(J24:M24)</f>
        <v>0</v>
      </c>
      <c r="O24" s="446"/>
    </row>
    <row r="25" spans="1:16" s="133" customFormat="1" ht="11.25" customHeight="1">
      <c r="A25" s="455"/>
      <c r="B25" s="453"/>
      <c r="C25" s="142"/>
      <c r="D25" s="135"/>
      <c r="E25" s="136"/>
      <c r="F25" s="136"/>
      <c r="G25" s="137"/>
      <c r="H25" s="135"/>
      <c r="I25" s="137"/>
      <c r="J25" s="240">
        <f>SUM(D25:G25)-MIN(D25:G25)-MAX(D25:G25)</f>
        <v>0</v>
      </c>
      <c r="K25" s="138">
        <f>SUM(H25:I25)/2</f>
        <v>0</v>
      </c>
      <c r="L25" s="139"/>
      <c r="M25" s="140"/>
      <c r="N25" s="141">
        <f>SUM(J25:M25)</f>
        <v>0</v>
      </c>
      <c r="O25" s="446"/>
    </row>
    <row r="26" spans="1:16" s="133" customFormat="1" ht="13.5" customHeight="1" thickBot="1">
      <c r="A26" s="456"/>
      <c r="B26" s="143"/>
      <c r="C26" s="144"/>
      <c r="D26" s="145"/>
      <c r="E26" s="146"/>
      <c r="F26" s="146"/>
      <c r="G26" s="147"/>
      <c r="H26" s="145"/>
      <c r="I26" s="147"/>
      <c r="J26" s="148"/>
      <c r="K26" s="148"/>
      <c r="L26" s="149"/>
      <c r="M26" s="150"/>
      <c r="N26" s="151"/>
      <c r="O26" s="152"/>
    </row>
    <row r="27" spans="1:16" s="133" customFormat="1" ht="11.25" customHeight="1">
      <c r="A27" s="454">
        <v>3</v>
      </c>
      <c r="B27" s="452"/>
      <c r="C27" s="161"/>
      <c r="D27" s="126"/>
      <c r="E27" s="127"/>
      <c r="F27" s="127"/>
      <c r="G27" s="128"/>
      <c r="H27" s="126"/>
      <c r="I27" s="128"/>
      <c r="J27" s="242">
        <f>SUM(D27:G27)-MIN(D27:G27)-MAX(D27:G27)</f>
        <v>0</v>
      </c>
      <c r="K27" s="129">
        <f>SUM(H27:I27)/2</f>
        <v>0</v>
      </c>
      <c r="L27" s="130"/>
      <c r="M27" s="131"/>
      <c r="N27" s="132">
        <f>SUM(J27:M27)</f>
        <v>0</v>
      </c>
      <c r="O27" s="445">
        <f>SUM(N27:N29)</f>
        <v>0</v>
      </c>
    </row>
    <row r="28" spans="1:16" s="133" customFormat="1" ht="11.25" customHeight="1">
      <c r="A28" s="455"/>
      <c r="B28" s="453"/>
      <c r="C28" s="156"/>
      <c r="D28" s="135"/>
      <c r="E28" s="136"/>
      <c r="F28" s="136"/>
      <c r="G28" s="137"/>
      <c r="H28" s="135"/>
      <c r="I28" s="137"/>
      <c r="J28" s="138">
        <f>SUM(D28:G28)-MIN(D28:G28)-MAX(D28:G28)</f>
        <v>0</v>
      </c>
      <c r="K28" s="138">
        <f>SUM(H28:I28)/2</f>
        <v>0</v>
      </c>
      <c r="L28" s="139"/>
      <c r="M28" s="140"/>
      <c r="N28" s="141">
        <f>SUM(J28:M28)</f>
        <v>0</v>
      </c>
      <c r="O28" s="446"/>
    </row>
    <row r="29" spans="1:16" s="133" customFormat="1" ht="11.25" customHeight="1">
      <c r="A29" s="455"/>
      <c r="B29" s="453"/>
      <c r="C29" s="157"/>
      <c r="D29" s="135"/>
      <c r="E29" s="136"/>
      <c r="F29" s="136"/>
      <c r="G29" s="137"/>
      <c r="H29" s="135"/>
      <c r="I29" s="137"/>
      <c r="J29" s="240">
        <f>SUM(D29:G29)-MIN(D29:G29)-MAX(D29:G29)</f>
        <v>0</v>
      </c>
      <c r="K29" s="138">
        <f>SUM(H29:I29)/2</f>
        <v>0</v>
      </c>
      <c r="L29" s="139"/>
      <c r="M29" s="140"/>
      <c r="N29" s="141">
        <f>SUM(J29:M29)</f>
        <v>0</v>
      </c>
      <c r="O29" s="446"/>
    </row>
    <row r="30" spans="1:16" s="133" customFormat="1" ht="11.25" customHeight="1" thickBot="1">
      <c r="A30" s="456"/>
      <c r="B30" s="143"/>
      <c r="C30" s="160"/>
      <c r="D30" s="145"/>
      <c r="E30" s="146"/>
      <c r="F30" s="146"/>
      <c r="G30" s="147"/>
      <c r="H30" s="145"/>
      <c r="I30" s="147"/>
      <c r="J30" s="148"/>
      <c r="K30" s="148"/>
      <c r="L30" s="149"/>
      <c r="M30" s="150"/>
      <c r="N30" s="151"/>
      <c r="O30" s="152"/>
    </row>
    <row r="31" spans="1:16" s="119" customFormat="1" ht="11.25" customHeight="1">
      <c r="A31" s="449">
        <v>4</v>
      </c>
      <c r="B31" s="452"/>
      <c r="C31" s="158"/>
      <c r="D31" s="126"/>
      <c r="E31" s="127"/>
      <c r="F31" s="127"/>
      <c r="G31" s="128"/>
      <c r="H31" s="126"/>
      <c r="I31" s="128"/>
      <c r="J31" s="242">
        <f>SUM(D31:G31)-MIN(D31:G31)-MAX(D31:G31)</f>
        <v>0</v>
      </c>
      <c r="K31" s="129">
        <f>SUM(H31:I31)/2</f>
        <v>0</v>
      </c>
      <c r="L31" s="130"/>
      <c r="M31" s="131"/>
      <c r="N31" s="132">
        <f>SUM(J31:M31)</f>
        <v>0</v>
      </c>
      <c r="O31" s="445">
        <f>SUM(N31:N33)</f>
        <v>0</v>
      </c>
      <c r="P31" s="125"/>
    </row>
    <row r="32" spans="1:16" s="119" customFormat="1" ht="11.25" customHeight="1">
      <c r="A32" s="450"/>
      <c r="B32" s="453"/>
      <c r="C32" s="159"/>
      <c r="D32" s="135"/>
      <c r="E32" s="136"/>
      <c r="F32" s="136"/>
      <c r="G32" s="137"/>
      <c r="H32" s="135"/>
      <c r="I32" s="137"/>
      <c r="J32" s="138">
        <f>SUM(D32:G32)-MIN(D32:G32)-MAX(D32:G32)</f>
        <v>0</v>
      </c>
      <c r="K32" s="138">
        <f>SUM(H32:I32)/2</f>
        <v>0</v>
      </c>
      <c r="L32" s="139"/>
      <c r="M32" s="140"/>
      <c r="N32" s="141">
        <f>SUM(J32:M32)</f>
        <v>0</v>
      </c>
      <c r="O32" s="446"/>
      <c r="P32" s="125"/>
    </row>
    <row r="33" spans="1:16" s="119" customFormat="1" ht="11.25" customHeight="1">
      <c r="A33" s="450"/>
      <c r="B33" s="453"/>
      <c r="C33" s="159"/>
      <c r="D33" s="135"/>
      <c r="E33" s="136"/>
      <c r="F33" s="136"/>
      <c r="G33" s="137"/>
      <c r="H33" s="135"/>
      <c r="I33" s="137"/>
      <c r="J33" s="240">
        <f>SUM(D33:G33)-MIN(D33:G33)-MAX(D33:G33)</f>
        <v>0</v>
      </c>
      <c r="K33" s="138">
        <f>SUM(H33:I33)/2</f>
        <v>0</v>
      </c>
      <c r="L33" s="139"/>
      <c r="M33" s="140"/>
      <c r="N33" s="141">
        <f>SUM(J33:M33)</f>
        <v>0</v>
      </c>
      <c r="O33" s="446"/>
      <c r="P33" s="125"/>
    </row>
    <row r="34" spans="1:16" s="119" customFormat="1" ht="11.25" customHeight="1" thickBot="1">
      <c r="A34" s="451"/>
      <c r="B34" s="143"/>
      <c r="C34" s="160"/>
      <c r="D34" s="145"/>
      <c r="E34" s="146"/>
      <c r="F34" s="146"/>
      <c r="G34" s="147"/>
      <c r="H34" s="145"/>
      <c r="I34" s="147"/>
      <c r="J34" s="148"/>
      <c r="K34" s="148"/>
      <c r="L34" s="149"/>
      <c r="M34" s="150"/>
      <c r="N34" s="151"/>
      <c r="O34" s="152"/>
      <c r="P34" s="125"/>
    </row>
    <row r="35" spans="1:16" s="119" customFormat="1" ht="14.25" customHeight="1">
      <c r="A35" s="162"/>
      <c r="B35" s="163"/>
      <c r="C35" s="164"/>
      <c r="D35" s="165"/>
      <c r="E35" s="165"/>
      <c r="F35" s="165"/>
      <c r="G35" s="165"/>
      <c r="H35" s="165"/>
      <c r="I35" s="165"/>
      <c r="J35" s="166"/>
      <c r="K35" s="166"/>
      <c r="L35" s="165"/>
      <c r="M35" s="167"/>
      <c r="N35" s="168"/>
      <c r="O35" s="168"/>
      <c r="P35" s="125"/>
    </row>
    <row r="36" spans="1:16" s="171" customFormat="1" ht="16.5">
      <c r="A36" s="169"/>
      <c r="B36" s="125"/>
      <c r="C36" s="164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70"/>
    </row>
    <row r="37" spans="1:16" s="171" customFormat="1">
      <c r="A37" s="447" t="s">
        <v>82</v>
      </c>
      <c r="B37" s="447"/>
      <c r="C37" s="172" t="s">
        <v>221</v>
      </c>
      <c r="D37" s="448" t="s">
        <v>27</v>
      </c>
      <c r="E37" s="447"/>
      <c r="F37" s="447"/>
      <c r="G37" s="447"/>
      <c r="H37" s="447"/>
      <c r="L37" s="448" t="s">
        <v>220</v>
      </c>
      <c r="M37" s="447"/>
      <c r="N37" s="447"/>
      <c r="O37" s="173"/>
    </row>
    <row r="38" spans="1:16" s="171" customFormat="1" ht="15">
      <c r="A38" s="174"/>
      <c r="C38" s="175"/>
      <c r="O38" s="173"/>
    </row>
    <row r="39" spans="1:16" s="171" customFormat="1" ht="15">
      <c r="A39" s="174"/>
      <c r="C39" s="175"/>
      <c r="O39" s="173"/>
    </row>
    <row r="40" spans="1:16" s="171" customFormat="1" ht="15">
      <c r="A40" s="174"/>
      <c r="C40" s="175"/>
      <c r="O40" s="173"/>
    </row>
    <row r="41" spans="1:16" s="171" customFormat="1" ht="15">
      <c r="A41" s="174"/>
      <c r="C41" s="175"/>
      <c r="O41" s="173"/>
    </row>
    <row r="42" spans="1:16" s="171" customFormat="1" ht="15">
      <c r="A42" s="174"/>
      <c r="C42" s="175"/>
      <c r="O42" s="173"/>
    </row>
    <row r="43" spans="1:16" s="171" customFormat="1" ht="15">
      <c r="A43" s="174"/>
      <c r="C43" s="175"/>
      <c r="O43" s="173"/>
    </row>
    <row r="44" spans="1:16" s="171" customFormat="1" ht="15">
      <c r="A44" s="174"/>
      <c r="C44" s="175"/>
      <c r="O44" s="173"/>
    </row>
    <row r="45" spans="1:16" s="171" customFormat="1" ht="15">
      <c r="A45" s="174"/>
      <c r="C45" s="175"/>
      <c r="O45" s="173"/>
    </row>
    <row r="46" spans="1:16" s="171" customFormat="1" ht="15">
      <c r="A46" s="174"/>
      <c r="C46" s="175"/>
      <c r="O46" s="173"/>
    </row>
    <row r="47" spans="1:16" s="171" customFormat="1" ht="15">
      <c r="A47" s="174"/>
      <c r="C47" s="175"/>
      <c r="O47" s="173"/>
    </row>
    <row r="48" spans="1:16" s="171" customFormat="1" ht="15">
      <c r="A48" s="174"/>
      <c r="C48" s="175"/>
      <c r="O48" s="173"/>
    </row>
    <row r="49" spans="1:15" s="171" customFormat="1" ht="15">
      <c r="A49" s="174"/>
      <c r="C49" s="175"/>
      <c r="O49" s="173"/>
    </row>
    <row r="50" spans="1:15" s="171" customFormat="1" ht="15">
      <c r="A50" s="174"/>
      <c r="C50" s="175"/>
      <c r="O50" s="173"/>
    </row>
    <row r="51" spans="1:15" s="171" customFormat="1">
      <c r="C51" s="175"/>
      <c r="O51" s="173"/>
    </row>
    <row r="52" spans="1:15" s="171" customFormat="1">
      <c r="C52" s="175"/>
      <c r="O52" s="173"/>
    </row>
    <row r="53" spans="1:15" s="171" customFormat="1">
      <c r="C53" s="175"/>
      <c r="O53" s="173"/>
    </row>
    <row r="54" spans="1:15" s="171" customFormat="1">
      <c r="C54" s="175"/>
      <c r="O54" s="173"/>
    </row>
    <row r="55" spans="1:15" s="171" customFormat="1">
      <c r="C55" s="175"/>
      <c r="O55" s="173"/>
    </row>
    <row r="56" spans="1:15" s="171" customFormat="1">
      <c r="C56" s="175"/>
      <c r="O56" s="173"/>
    </row>
    <row r="57" spans="1:15" s="171" customFormat="1">
      <c r="C57" s="175"/>
      <c r="O57" s="173"/>
    </row>
    <row r="58" spans="1:15" s="171" customFormat="1">
      <c r="C58" s="175"/>
      <c r="O58" s="173"/>
    </row>
    <row r="59" spans="1:15" s="171" customFormat="1">
      <c r="C59" s="175"/>
      <c r="O59" s="173"/>
    </row>
    <row r="60" spans="1:15" s="171" customFormat="1">
      <c r="C60" s="175"/>
      <c r="O60" s="173"/>
    </row>
    <row r="61" spans="1:15" s="171" customFormat="1">
      <c r="C61" s="175"/>
      <c r="O61" s="173"/>
    </row>
    <row r="62" spans="1:15" s="171" customFormat="1">
      <c r="C62" s="175"/>
      <c r="O62" s="173"/>
    </row>
    <row r="63" spans="1:15" s="171" customFormat="1">
      <c r="C63" s="175"/>
      <c r="O63" s="173"/>
    </row>
    <row r="64" spans="1:15" s="171" customFormat="1">
      <c r="C64" s="175"/>
      <c r="O64" s="173"/>
    </row>
    <row r="65" spans="3:15" s="171" customFormat="1">
      <c r="C65" s="175"/>
      <c r="O65" s="173"/>
    </row>
    <row r="66" spans="3:15" s="171" customFormat="1">
      <c r="C66" s="175"/>
      <c r="O66" s="173"/>
    </row>
    <row r="67" spans="3:15" s="171" customFormat="1">
      <c r="C67" s="175"/>
      <c r="O67" s="173"/>
    </row>
    <row r="68" spans="3:15" s="171" customFormat="1">
      <c r="C68" s="175"/>
      <c r="O68" s="173"/>
    </row>
    <row r="69" spans="3:15" s="171" customFormat="1">
      <c r="C69" s="175"/>
      <c r="O69" s="173"/>
    </row>
    <row r="70" spans="3:15" s="171" customFormat="1">
      <c r="C70" s="175"/>
      <c r="O70" s="173"/>
    </row>
    <row r="71" spans="3:15" s="171" customFormat="1">
      <c r="C71" s="175"/>
      <c r="O71" s="173"/>
    </row>
    <row r="72" spans="3:15" s="171" customFormat="1">
      <c r="C72" s="175"/>
      <c r="O72" s="173"/>
    </row>
    <row r="73" spans="3:15" s="171" customFormat="1">
      <c r="C73" s="175"/>
      <c r="O73" s="173"/>
    </row>
    <row r="74" spans="3:15" s="171" customFormat="1">
      <c r="C74" s="175"/>
      <c r="O74" s="173"/>
    </row>
    <row r="75" spans="3:15" s="171" customFormat="1">
      <c r="C75" s="175"/>
      <c r="O75" s="173"/>
    </row>
    <row r="76" spans="3:15" s="171" customFormat="1">
      <c r="C76" s="175"/>
      <c r="O76" s="173"/>
    </row>
    <row r="77" spans="3:15" s="171" customFormat="1">
      <c r="C77" s="175"/>
      <c r="O77" s="173"/>
    </row>
    <row r="78" spans="3:15" s="171" customFormat="1">
      <c r="C78" s="175"/>
      <c r="O78" s="173"/>
    </row>
    <row r="79" spans="3:15" s="171" customFormat="1">
      <c r="C79" s="175"/>
      <c r="O79" s="173"/>
    </row>
    <row r="80" spans="3:15" s="171" customFormat="1">
      <c r="C80" s="175"/>
      <c r="O80" s="173"/>
    </row>
    <row r="81" spans="3:15" s="171" customFormat="1">
      <c r="C81" s="175"/>
      <c r="O81" s="173"/>
    </row>
    <row r="82" spans="3:15" s="171" customFormat="1">
      <c r="C82" s="175"/>
      <c r="O82" s="173"/>
    </row>
    <row r="83" spans="3:15" s="171" customFormat="1">
      <c r="C83" s="175"/>
      <c r="O83" s="173"/>
    </row>
    <row r="84" spans="3:15" s="171" customFormat="1">
      <c r="C84" s="175"/>
      <c r="O84" s="173"/>
    </row>
    <row r="85" spans="3:15" s="171" customFormat="1">
      <c r="C85" s="175"/>
      <c r="O85" s="173"/>
    </row>
    <row r="86" spans="3:15" s="171" customFormat="1">
      <c r="C86" s="175"/>
      <c r="O86" s="173"/>
    </row>
    <row r="87" spans="3:15" s="171" customFormat="1">
      <c r="C87" s="175"/>
      <c r="O87" s="173"/>
    </row>
    <row r="88" spans="3:15" s="171" customFormat="1">
      <c r="C88" s="175"/>
      <c r="O88" s="173"/>
    </row>
    <row r="89" spans="3:15" s="171" customFormat="1">
      <c r="C89" s="175"/>
      <c r="O89" s="173"/>
    </row>
    <row r="90" spans="3:15" s="171" customFormat="1">
      <c r="C90" s="175"/>
      <c r="O90" s="173"/>
    </row>
    <row r="91" spans="3:15" s="171" customFormat="1">
      <c r="C91" s="175"/>
      <c r="O91" s="173"/>
    </row>
    <row r="92" spans="3:15" s="171" customFormat="1">
      <c r="C92" s="175"/>
      <c r="O92" s="173"/>
    </row>
    <row r="93" spans="3:15" s="171" customFormat="1">
      <c r="C93" s="175"/>
      <c r="O93" s="173"/>
    </row>
    <row r="94" spans="3:15" s="171" customFormat="1">
      <c r="C94" s="175"/>
      <c r="O94" s="173"/>
    </row>
    <row r="95" spans="3:15" s="171" customFormat="1">
      <c r="C95" s="175"/>
      <c r="O95" s="173"/>
    </row>
    <row r="96" spans="3:15" s="171" customFormat="1">
      <c r="C96" s="175"/>
      <c r="O96" s="173"/>
    </row>
    <row r="97" spans="3:15" s="171" customFormat="1">
      <c r="C97" s="175"/>
      <c r="O97" s="173"/>
    </row>
    <row r="98" spans="3:15" s="171" customFormat="1">
      <c r="C98" s="175"/>
      <c r="O98" s="173"/>
    </row>
    <row r="99" spans="3:15" s="171" customFormat="1">
      <c r="C99" s="175"/>
      <c r="O99" s="173"/>
    </row>
    <row r="100" spans="3:15" s="171" customFormat="1">
      <c r="C100" s="175"/>
      <c r="O100" s="173"/>
    </row>
    <row r="101" spans="3:15" s="171" customFormat="1">
      <c r="C101" s="175"/>
      <c r="O101" s="173"/>
    </row>
  </sheetData>
  <mergeCells count="40">
    <mergeCell ref="N2:O2"/>
    <mergeCell ref="A1:O1"/>
    <mergeCell ref="A2:B2"/>
    <mergeCell ref="A3:A4"/>
    <mergeCell ref="B3:B4"/>
    <mergeCell ref="C3:C4"/>
    <mergeCell ref="D3:G3"/>
    <mergeCell ref="H3:I3"/>
    <mergeCell ref="J3:J4"/>
    <mergeCell ref="K3:K4"/>
    <mergeCell ref="L3:L4"/>
    <mergeCell ref="M3:M4"/>
    <mergeCell ref="N3:N4"/>
    <mergeCell ref="O3:O4"/>
    <mergeCell ref="A5:O5"/>
    <mergeCell ref="A6:A9"/>
    <mergeCell ref="B6:B8"/>
    <mergeCell ref="O6:O8"/>
    <mergeCell ref="A10:A13"/>
    <mergeCell ref="B10:B12"/>
    <mergeCell ref="O10:O12"/>
    <mergeCell ref="A14:A17"/>
    <mergeCell ref="B14:B16"/>
    <mergeCell ref="O14:O16"/>
    <mergeCell ref="A27:A30"/>
    <mergeCell ref="B27:B29"/>
    <mergeCell ref="O27:O29"/>
    <mergeCell ref="A18:O18"/>
    <mergeCell ref="A23:A26"/>
    <mergeCell ref="B23:B25"/>
    <mergeCell ref="O23:O25"/>
    <mergeCell ref="A19:A22"/>
    <mergeCell ref="B19:B21"/>
    <mergeCell ref="O19:O21"/>
    <mergeCell ref="O31:O33"/>
    <mergeCell ref="A37:B37"/>
    <mergeCell ref="D37:H37"/>
    <mergeCell ref="L37:N37"/>
    <mergeCell ref="A31:A34"/>
    <mergeCell ref="B31:B33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8" orientation="landscape" r:id="rId1"/>
  <headerFooter alignWithMargins="0"/>
  <rowBreaks count="1" manualBreakCount="1">
    <brk id="38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AJ92"/>
  <sheetViews>
    <sheetView view="pageBreakPreview" topLeftCell="E2" zoomScale="120" zoomScaleNormal="95" zoomScaleSheetLayoutView="120" workbookViewId="0">
      <selection activeCell="E7" sqref="E7"/>
    </sheetView>
  </sheetViews>
  <sheetFormatPr defaultRowHeight="12.75"/>
  <cols>
    <col min="1" max="1" width="3.140625" style="50" customWidth="1"/>
    <col min="2" max="2" width="19.42578125" style="50" customWidth="1"/>
    <col min="3" max="4" width="4.42578125" style="50" customWidth="1"/>
    <col min="5" max="5" width="10.7109375" style="50" customWidth="1"/>
    <col min="6" max="6" width="7.42578125" style="51" customWidth="1"/>
    <col min="7" max="7" width="10.28515625" style="50" customWidth="1"/>
    <col min="8" max="11" width="2.7109375" style="50" customWidth="1"/>
    <col min="12" max="13" width="3.42578125" style="50" customWidth="1"/>
    <col min="14" max="14" width="5.7109375" style="50" customWidth="1"/>
    <col min="15" max="15" width="4.28515625" style="50" customWidth="1"/>
    <col min="16" max="16" width="3.28515625" style="50" customWidth="1"/>
    <col min="17" max="17" width="5.42578125" style="50" customWidth="1"/>
    <col min="18" max="18" width="5.7109375" style="50" customWidth="1"/>
    <col min="19" max="22" width="2.7109375" style="50" customWidth="1"/>
    <col min="23" max="24" width="3" style="50" customWidth="1"/>
    <col min="25" max="25" width="5.7109375" style="50" customWidth="1"/>
    <col min="26" max="26" width="4.7109375" style="50" customWidth="1"/>
    <col min="27" max="27" width="3.85546875" style="50" customWidth="1"/>
    <col min="28" max="28" width="5.5703125" style="50" customWidth="1"/>
    <col min="29" max="29" width="5.7109375" style="50" customWidth="1"/>
    <col min="30" max="30" width="6.7109375" style="50" customWidth="1"/>
    <col min="31" max="31" width="6.28515625" style="50" customWidth="1"/>
    <col min="32" max="33" width="3.85546875" style="52" customWidth="1"/>
    <col min="34" max="34" width="4.5703125" style="52" customWidth="1"/>
    <col min="35" max="35" width="7.140625" style="50" customWidth="1"/>
  </cols>
  <sheetData>
    <row r="1" spans="1:36" s="1" customFormat="1" ht="15.75">
      <c r="A1" s="497" t="s">
        <v>245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497"/>
      <c r="R1" s="497"/>
      <c r="S1" s="497"/>
      <c r="T1" s="497"/>
      <c r="U1" s="497"/>
      <c r="V1" s="497"/>
      <c r="W1" s="497"/>
      <c r="X1" s="497"/>
      <c r="Y1" s="497"/>
      <c r="Z1" s="497"/>
      <c r="AA1" s="497"/>
      <c r="AB1" s="497"/>
      <c r="AC1" s="497"/>
      <c r="AD1" s="497"/>
      <c r="AE1" s="497"/>
      <c r="AF1" s="497"/>
      <c r="AG1" s="497"/>
      <c r="AH1" s="497"/>
      <c r="AI1" s="497"/>
      <c r="AJ1" s="497"/>
    </row>
    <row r="2" spans="1:36" s="1" customFormat="1" ht="12.75" customHeight="1">
      <c r="A2" s="498" t="s">
        <v>230</v>
      </c>
      <c r="B2" s="498"/>
      <c r="C2" s="499"/>
      <c r="D2" s="499"/>
      <c r="E2" s="499"/>
      <c r="F2" s="296"/>
      <c r="G2" s="2"/>
      <c r="H2" s="4"/>
      <c r="I2" s="4"/>
      <c r="J2" s="4"/>
      <c r="K2" s="4"/>
      <c r="L2" s="5" t="s">
        <v>0</v>
      </c>
      <c r="M2" s="4"/>
      <c r="N2" s="4"/>
      <c r="O2" s="4"/>
      <c r="P2" s="4"/>
      <c r="Q2" s="4"/>
      <c r="R2" s="4"/>
      <c r="S2" s="4"/>
      <c r="T2" s="4"/>
      <c r="U2" s="4"/>
      <c r="V2" s="4"/>
      <c r="W2" s="5" t="s">
        <v>0</v>
      </c>
      <c r="X2" s="4"/>
      <c r="Y2" s="4"/>
      <c r="Z2" s="4"/>
      <c r="AA2" s="4"/>
      <c r="AB2" s="4"/>
      <c r="AC2" s="4"/>
      <c r="AD2" s="4"/>
      <c r="AE2" s="500" t="s">
        <v>231</v>
      </c>
      <c r="AF2" s="500"/>
      <c r="AG2" s="500"/>
      <c r="AH2" s="500"/>
      <c r="AI2" s="500"/>
    </row>
    <row r="3" spans="1:36" s="6" customFormat="1" ht="24" customHeight="1">
      <c r="A3" s="501" t="s">
        <v>1</v>
      </c>
      <c r="B3" s="484" t="s">
        <v>2</v>
      </c>
      <c r="C3" s="503" t="s">
        <v>250</v>
      </c>
      <c r="D3" s="505" t="s">
        <v>3</v>
      </c>
      <c r="E3" s="484" t="s">
        <v>31</v>
      </c>
      <c r="F3" s="484" t="s">
        <v>6</v>
      </c>
      <c r="G3" s="484" t="s">
        <v>5</v>
      </c>
      <c r="H3" s="486" t="s">
        <v>7</v>
      </c>
      <c r="I3" s="487"/>
      <c r="J3" s="487"/>
      <c r="K3" s="487"/>
      <c r="L3" s="507" t="s">
        <v>8</v>
      </c>
      <c r="M3" s="507"/>
      <c r="N3" s="482" t="s">
        <v>174</v>
      </c>
      <c r="O3" s="482" t="s">
        <v>10</v>
      </c>
      <c r="P3" s="484" t="s">
        <v>11</v>
      </c>
      <c r="Q3" s="493" t="s">
        <v>12</v>
      </c>
      <c r="R3" s="482" t="s">
        <v>13</v>
      </c>
      <c r="S3" s="486" t="s">
        <v>7</v>
      </c>
      <c r="T3" s="487"/>
      <c r="U3" s="487"/>
      <c r="V3" s="487"/>
      <c r="W3" s="507" t="s">
        <v>8</v>
      </c>
      <c r="X3" s="507"/>
      <c r="Y3" s="482" t="s">
        <v>175</v>
      </c>
      <c r="Z3" s="482" t="s">
        <v>10</v>
      </c>
      <c r="AA3" s="484" t="s">
        <v>11</v>
      </c>
      <c r="AB3" s="493" t="s">
        <v>12</v>
      </c>
      <c r="AC3" s="482" t="s">
        <v>176</v>
      </c>
      <c r="AD3" s="482" t="s">
        <v>15</v>
      </c>
      <c r="AE3" s="482" t="s">
        <v>16</v>
      </c>
      <c r="AF3" s="495" t="s">
        <v>249</v>
      </c>
      <c r="AG3" s="495" t="s">
        <v>17</v>
      </c>
      <c r="AH3" s="480" t="s">
        <v>18</v>
      </c>
      <c r="AI3" s="482" t="s">
        <v>19</v>
      </c>
    </row>
    <row r="4" spans="1:36" s="6" customFormat="1" ht="27.75" customHeight="1">
      <c r="A4" s="502"/>
      <c r="B4" s="485"/>
      <c r="C4" s="504"/>
      <c r="D4" s="506"/>
      <c r="E4" s="485"/>
      <c r="F4" s="485"/>
      <c r="G4" s="485"/>
      <c r="H4" s="8" t="s">
        <v>20</v>
      </c>
      <c r="I4" s="8" t="s">
        <v>21</v>
      </c>
      <c r="J4" s="8" t="s">
        <v>22</v>
      </c>
      <c r="K4" s="8" t="s">
        <v>23</v>
      </c>
      <c r="L4" s="7" t="s">
        <v>24</v>
      </c>
      <c r="M4" s="7" t="s">
        <v>25</v>
      </c>
      <c r="N4" s="483"/>
      <c r="O4" s="483"/>
      <c r="P4" s="485"/>
      <c r="Q4" s="494"/>
      <c r="R4" s="483"/>
      <c r="S4" s="8" t="s">
        <v>20</v>
      </c>
      <c r="T4" s="8" t="s">
        <v>21</v>
      </c>
      <c r="U4" s="8" t="s">
        <v>22</v>
      </c>
      <c r="V4" s="8" t="s">
        <v>23</v>
      </c>
      <c r="W4" s="7" t="s">
        <v>24</v>
      </c>
      <c r="X4" s="7" t="s">
        <v>25</v>
      </c>
      <c r="Y4" s="483"/>
      <c r="Z4" s="483"/>
      <c r="AA4" s="485"/>
      <c r="AB4" s="494"/>
      <c r="AC4" s="483"/>
      <c r="AD4" s="483"/>
      <c r="AE4" s="483"/>
      <c r="AF4" s="496"/>
      <c r="AG4" s="496"/>
      <c r="AH4" s="481"/>
      <c r="AI4" s="483"/>
    </row>
    <row r="5" spans="1:36" s="1" customFormat="1" ht="15.75" customHeight="1">
      <c r="A5" s="489" t="s">
        <v>251</v>
      </c>
      <c r="B5" s="489"/>
      <c r="C5" s="489"/>
      <c r="D5" s="489"/>
      <c r="E5" s="489"/>
      <c r="F5" s="489"/>
      <c r="G5" s="489"/>
      <c r="H5" s="489"/>
      <c r="I5" s="489"/>
      <c r="J5" s="489"/>
      <c r="K5" s="489"/>
      <c r="L5" s="489"/>
      <c r="M5" s="489"/>
      <c r="N5" s="489"/>
      <c r="O5" s="489"/>
      <c r="P5" s="489"/>
      <c r="Q5" s="489"/>
      <c r="R5" s="489"/>
      <c r="S5" s="489"/>
      <c r="T5" s="489"/>
      <c r="U5" s="489"/>
      <c r="V5" s="489"/>
      <c r="W5" s="489"/>
      <c r="X5" s="489"/>
      <c r="Y5" s="489"/>
      <c r="Z5" s="489"/>
      <c r="AA5" s="489"/>
      <c r="AB5" s="489"/>
      <c r="AC5" s="489"/>
      <c r="AD5" s="489"/>
      <c r="AE5" s="489"/>
      <c r="AF5" s="489"/>
      <c r="AG5" s="489"/>
      <c r="AH5" s="489"/>
      <c r="AI5" s="489"/>
    </row>
    <row r="6" spans="1:36" s="19" customFormat="1" ht="12" customHeight="1">
      <c r="A6" s="199">
        <v>1</v>
      </c>
      <c r="B6" s="284" t="s">
        <v>197</v>
      </c>
      <c r="C6" s="279" t="s">
        <v>30</v>
      </c>
      <c r="D6" s="279">
        <v>2003</v>
      </c>
      <c r="E6" s="284" t="s">
        <v>33</v>
      </c>
      <c r="F6" s="284" t="s">
        <v>193</v>
      </c>
      <c r="G6" s="284" t="s">
        <v>147</v>
      </c>
      <c r="H6" s="60">
        <v>9.1999999999999993</v>
      </c>
      <c r="I6" s="61">
        <v>9.1</v>
      </c>
      <c r="J6" s="61">
        <v>9.1999999999999993</v>
      </c>
      <c r="K6" s="61">
        <v>9.1</v>
      </c>
      <c r="L6" s="60">
        <v>9.5</v>
      </c>
      <c r="M6" s="62">
        <v>9.9</v>
      </c>
      <c r="N6" s="10">
        <f t="shared" ref="N6:N20" si="0">SUM(H6:K6)-MIN(H6:K6)-MAX(H6:K6)</f>
        <v>18.299999999999994</v>
      </c>
      <c r="O6" s="233">
        <f t="shared" ref="O6:O20" si="1">SUM(L6:M6)/2</f>
        <v>9.6999999999999993</v>
      </c>
      <c r="P6" s="12">
        <v>4</v>
      </c>
      <c r="Q6" s="13">
        <v>15.805</v>
      </c>
      <c r="R6" s="14">
        <f t="shared" ref="R6:R20" si="2">SUM(N6,O6,P6,Q6)</f>
        <v>47.804999999999993</v>
      </c>
      <c r="S6" s="61">
        <v>8.3000000000000007</v>
      </c>
      <c r="T6" s="61">
        <v>8.1999999999999993</v>
      </c>
      <c r="U6" s="61">
        <v>8.3000000000000007</v>
      </c>
      <c r="V6" s="61">
        <v>8.3000000000000007</v>
      </c>
      <c r="W6" s="60">
        <v>9.4</v>
      </c>
      <c r="X6" s="62">
        <v>9.5</v>
      </c>
      <c r="Y6" s="10">
        <f t="shared" ref="Y6:Y20" si="3">SUM(S6:V6)-MIN(S6:V6)-MAX(S6:V6)</f>
        <v>16.600000000000001</v>
      </c>
      <c r="Z6" s="233">
        <f t="shared" ref="Z6:Z20" si="4">SUM(W6:X6)/2</f>
        <v>9.4499999999999993</v>
      </c>
      <c r="AA6" s="12">
        <v>12.5</v>
      </c>
      <c r="AB6" s="13">
        <v>15.105</v>
      </c>
      <c r="AC6" s="14">
        <f t="shared" ref="AC6:AC20" si="5">SUM(Y6,Z6,AA6,AB6)</f>
        <v>53.655000000000001</v>
      </c>
      <c r="AD6" s="15">
        <f t="shared" ref="AD6:AD20" si="6">SUM(R6,AC6)</f>
        <v>101.46</v>
      </c>
      <c r="AE6" s="16">
        <f t="shared" ref="AE6:AE20" si="7">SUM(R6,AC6)-Q6-AB6</f>
        <v>70.55</v>
      </c>
      <c r="AF6" s="17"/>
      <c r="AG6" s="17"/>
      <c r="AH6" s="64"/>
      <c r="AI6" s="18">
        <f t="shared" ref="AI6:AI20" si="8">PRODUCT(AD6,AH6)-AF6</f>
        <v>101.46</v>
      </c>
    </row>
    <row r="7" spans="1:36" s="19" customFormat="1" ht="11.25" customHeight="1">
      <c r="A7" s="199">
        <v>2</v>
      </c>
      <c r="B7" s="284" t="s">
        <v>205</v>
      </c>
      <c r="C7" s="279" t="s">
        <v>30</v>
      </c>
      <c r="D7" s="279">
        <v>2003</v>
      </c>
      <c r="E7" s="284" t="s">
        <v>33</v>
      </c>
      <c r="F7" s="284" t="s">
        <v>193</v>
      </c>
      <c r="G7" s="284" t="s">
        <v>147</v>
      </c>
      <c r="H7" s="60">
        <v>9.1999999999999993</v>
      </c>
      <c r="I7" s="61">
        <v>9.4</v>
      </c>
      <c r="J7" s="61">
        <v>9.4</v>
      </c>
      <c r="K7" s="61">
        <v>9.4</v>
      </c>
      <c r="L7" s="60">
        <v>9.1</v>
      </c>
      <c r="M7" s="62">
        <v>9</v>
      </c>
      <c r="N7" s="10">
        <f t="shared" si="0"/>
        <v>18.799999999999997</v>
      </c>
      <c r="O7" s="11">
        <f t="shared" si="1"/>
        <v>9.0500000000000007</v>
      </c>
      <c r="P7" s="12">
        <v>3</v>
      </c>
      <c r="Q7" s="13">
        <v>16.46</v>
      </c>
      <c r="R7" s="14">
        <f t="shared" si="2"/>
        <v>47.31</v>
      </c>
      <c r="S7" s="60">
        <v>8.1999999999999993</v>
      </c>
      <c r="T7" s="61">
        <v>8.3000000000000007</v>
      </c>
      <c r="U7" s="61">
        <v>8.5</v>
      </c>
      <c r="V7" s="61">
        <v>9.1</v>
      </c>
      <c r="W7" s="60">
        <v>9.4</v>
      </c>
      <c r="X7" s="62">
        <v>9.3000000000000007</v>
      </c>
      <c r="Y7" s="10">
        <f t="shared" si="3"/>
        <v>16.800000000000004</v>
      </c>
      <c r="Z7" s="11">
        <f t="shared" si="4"/>
        <v>9.3500000000000014</v>
      </c>
      <c r="AA7" s="12">
        <v>10.8</v>
      </c>
      <c r="AB7" s="13">
        <v>15.385</v>
      </c>
      <c r="AC7" s="14">
        <f t="shared" si="5"/>
        <v>52.335000000000001</v>
      </c>
      <c r="AD7" s="15">
        <f t="shared" si="6"/>
        <v>99.64500000000001</v>
      </c>
      <c r="AE7" s="16">
        <f t="shared" si="7"/>
        <v>67.8</v>
      </c>
      <c r="AF7" s="17"/>
      <c r="AG7" s="17"/>
      <c r="AH7" s="17"/>
      <c r="AI7" s="18">
        <f t="shared" si="8"/>
        <v>99.64500000000001</v>
      </c>
    </row>
    <row r="8" spans="1:36" s="19" customFormat="1" ht="11.25" customHeight="1">
      <c r="A8" s="199">
        <v>3</v>
      </c>
      <c r="B8" s="284" t="s">
        <v>237</v>
      </c>
      <c r="C8" s="279" t="s">
        <v>30</v>
      </c>
      <c r="D8" s="279">
        <v>2004</v>
      </c>
      <c r="E8" s="284" t="s">
        <v>33</v>
      </c>
      <c r="F8" s="284" t="s">
        <v>193</v>
      </c>
      <c r="G8" s="284" t="s">
        <v>147</v>
      </c>
      <c r="H8" s="60">
        <v>8.6</v>
      </c>
      <c r="I8" s="61">
        <v>9.1999999999999993</v>
      </c>
      <c r="J8" s="61">
        <v>9</v>
      </c>
      <c r="K8" s="61">
        <v>8.9</v>
      </c>
      <c r="L8" s="60">
        <v>9.5</v>
      </c>
      <c r="M8" s="62">
        <v>9.5</v>
      </c>
      <c r="N8" s="10">
        <f t="shared" si="0"/>
        <v>17.899999999999995</v>
      </c>
      <c r="O8" s="11">
        <f t="shared" si="1"/>
        <v>9.5</v>
      </c>
      <c r="P8" s="12">
        <v>2.8</v>
      </c>
      <c r="Q8" s="13">
        <v>14.805</v>
      </c>
      <c r="R8" s="14">
        <f t="shared" si="2"/>
        <v>45.004999999999995</v>
      </c>
      <c r="S8" s="60">
        <v>8</v>
      </c>
      <c r="T8" s="61">
        <v>7.6</v>
      </c>
      <c r="U8" s="61">
        <v>7.7</v>
      </c>
      <c r="V8" s="61">
        <v>7.9</v>
      </c>
      <c r="W8" s="60">
        <v>9.3000000000000007</v>
      </c>
      <c r="X8" s="62">
        <v>9.1999999999999993</v>
      </c>
      <c r="Y8" s="10">
        <f t="shared" si="3"/>
        <v>15.600000000000001</v>
      </c>
      <c r="Z8" s="11">
        <f t="shared" si="4"/>
        <v>9.25</v>
      </c>
      <c r="AA8" s="12">
        <v>10.4</v>
      </c>
      <c r="AB8" s="13">
        <v>14.115</v>
      </c>
      <c r="AC8" s="14">
        <f t="shared" si="5"/>
        <v>49.365000000000002</v>
      </c>
      <c r="AD8" s="15">
        <f t="shared" si="6"/>
        <v>94.37</v>
      </c>
      <c r="AE8" s="16">
        <f t="shared" si="7"/>
        <v>65.45</v>
      </c>
      <c r="AF8" s="17"/>
      <c r="AG8" s="17"/>
      <c r="AH8" s="17"/>
      <c r="AI8" s="18">
        <f t="shared" si="8"/>
        <v>94.37</v>
      </c>
    </row>
    <row r="9" spans="1:36" s="19" customFormat="1" ht="11.25" customHeight="1">
      <c r="A9" s="199">
        <v>4</v>
      </c>
      <c r="B9" s="284" t="s">
        <v>236</v>
      </c>
      <c r="C9" s="279" t="s">
        <v>30</v>
      </c>
      <c r="D9" s="279">
        <v>2004</v>
      </c>
      <c r="E9" s="284" t="s">
        <v>33</v>
      </c>
      <c r="F9" s="284" t="s">
        <v>193</v>
      </c>
      <c r="G9" s="284" t="s">
        <v>147</v>
      </c>
      <c r="H9" s="60">
        <v>8.6</v>
      </c>
      <c r="I9" s="61">
        <v>8.9</v>
      </c>
      <c r="J9" s="61">
        <v>8.8000000000000007</v>
      </c>
      <c r="K9" s="61">
        <v>9.1</v>
      </c>
      <c r="L9" s="60">
        <v>9.6999999999999993</v>
      </c>
      <c r="M9" s="62">
        <v>9.6</v>
      </c>
      <c r="N9" s="10">
        <f t="shared" si="0"/>
        <v>17.699999999999996</v>
      </c>
      <c r="O9" s="11">
        <f t="shared" si="1"/>
        <v>9.6499999999999986</v>
      </c>
      <c r="P9" s="12">
        <v>2.7</v>
      </c>
      <c r="Q9" s="13">
        <v>14.755000000000001</v>
      </c>
      <c r="R9" s="14">
        <f t="shared" si="2"/>
        <v>44.804999999999993</v>
      </c>
      <c r="S9" s="60">
        <v>7.7</v>
      </c>
      <c r="T9" s="61">
        <v>7.5</v>
      </c>
      <c r="U9" s="61">
        <v>8</v>
      </c>
      <c r="V9" s="61">
        <v>8</v>
      </c>
      <c r="W9" s="60">
        <v>8.9</v>
      </c>
      <c r="X9" s="62">
        <v>9</v>
      </c>
      <c r="Y9" s="10">
        <f t="shared" si="3"/>
        <v>15.7</v>
      </c>
      <c r="Z9" s="11">
        <f t="shared" si="4"/>
        <v>8.9499999999999993</v>
      </c>
      <c r="AA9" s="12">
        <v>9.5</v>
      </c>
      <c r="AB9" s="13">
        <v>14.1</v>
      </c>
      <c r="AC9" s="14">
        <f t="shared" si="5"/>
        <v>48.25</v>
      </c>
      <c r="AD9" s="15">
        <f t="shared" si="6"/>
        <v>93.054999999999993</v>
      </c>
      <c r="AE9" s="16">
        <f t="shared" si="7"/>
        <v>64.2</v>
      </c>
      <c r="AF9" s="17"/>
      <c r="AG9" s="17"/>
      <c r="AH9" s="17"/>
      <c r="AI9" s="18">
        <f t="shared" si="8"/>
        <v>93.054999999999993</v>
      </c>
    </row>
    <row r="10" spans="1:36" s="19" customFormat="1" ht="11.25" customHeight="1">
      <c r="A10" s="199">
        <v>5</v>
      </c>
      <c r="B10" s="286" t="s">
        <v>204</v>
      </c>
      <c r="C10" s="266" t="s">
        <v>30</v>
      </c>
      <c r="D10" s="267">
        <v>2003</v>
      </c>
      <c r="E10" s="286" t="s">
        <v>233</v>
      </c>
      <c r="F10" s="286" t="s">
        <v>193</v>
      </c>
      <c r="G10" s="286" t="s">
        <v>199</v>
      </c>
      <c r="H10" s="60">
        <v>7.9</v>
      </c>
      <c r="I10" s="61">
        <v>7.8</v>
      </c>
      <c r="J10" s="61">
        <v>7.9</v>
      </c>
      <c r="K10" s="61">
        <v>8</v>
      </c>
      <c r="L10" s="60">
        <v>9.3000000000000007</v>
      </c>
      <c r="M10" s="62">
        <v>9.1</v>
      </c>
      <c r="N10" s="10">
        <f t="shared" si="0"/>
        <v>15.8</v>
      </c>
      <c r="O10" s="11">
        <f t="shared" si="1"/>
        <v>9.1999999999999993</v>
      </c>
      <c r="P10" s="12">
        <v>2.4</v>
      </c>
      <c r="Q10" s="13">
        <v>14.42</v>
      </c>
      <c r="R10" s="14">
        <f t="shared" si="2"/>
        <v>41.82</v>
      </c>
      <c r="S10" s="60">
        <v>7.5</v>
      </c>
      <c r="T10" s="61">
        <v>7</v>
      </c>
      <c r="U10" s="61">
        <v>7.3</v>
      </c>
      <c r="V10" s="61">
        <v>7.3</v>
      </c>
      <c r="W10" s="60">
        <v>9.1</v>
      </c>
      <c r="X10" s="62">
        <v>8.8000000000000007</v>
      </c>
      <c r="Y10" s="10">
        <f t="shared" si="3"/>
        <v>14.600000000000001</v>
      </c>
      <c r="Z10" s="11">
        <f t="shared" si="4"/>
        <v>8.9499999999999993</v>
      </c>
      <c r="AA10" s="12">
        <v>8.1999999999999993</v>
      </c>
      <c r="AB10" s="13">
        <v>14.365</v>
      </c>
      <c r="AC10" s="14">
        <f t="shared" si="5"/>
        <v>46.115000000000002</v>
      </c>
      <c r="AD10" s="15">
        <f t="shared" si="6"/>
        <v>87.935000000000002</v>
      </c>
      <c r="AE10" s="16">
        <f t="shared" si="7"/>
        <v>59.15</v>
      </c>
      <c r="AF10" s="14"/>
      <c r="AG10" s="14"/>
      <c r="AH10" s="64"/>
      <c r="AI10" s="18">
        <f t="shared" si="8"/>
        <v>87.935000000000002</v>
      </c>
    </row>
    <row r="11" spans="1:36" s="19" customFormat="1" ht="11.25" customHeight="1">
      <c r="A11" s="199">
        <v>6</v>
      </c>
      <c r="B11" s="286" t="s">
        <v>198</v>
      </c>
      <c r="C11" s="266" t="s">
        <v>30</v>
      </c>
      <c r="D11" s="267">
        <v>2002</v>
      </c>
      <c r="E11" s="286" t="s">
        <v>233</v>
      </c>
      <c r="F11" s="286" t="s">
        <v>193</v>
      </c>
      <c r="G11" s="286" t="s">
        <v>199</v>
      </c>
      <c r="H11" s="60">
        <v>7.8</v>
      </c>
      <c r="I11" s="61">
        <v>7.6</v>
      </c>
      <c r="J11" s="61">
        <v>7.8</v>
      </c>
      <c r="K11" s="61">
        <v>7.9</v>
      </c>
      <c r="L11" s="60">
        <v>9.6999999999999993</v>
      </c>
      <c r="M11" s="62">
        <v>9.5</v>
      </c>
      <c r="N11" s="10">
        <f t="shared" si="0"/>
        <v>15.6</v>
      </c>
      <c r="O11" s="11">
        <f t="shared" si="1"/>
        <v>9.6</v>
      </c>
      <c r="P11" s="12">
        <v>1.9</v>
      </c>
      <c r="Q11" s="13">
        <v>14.535</v>
      </c>
      <c r="R11" s="14">
        <f t="shared" si="2"/>
        <v>41.634999999999998</v>
      </c>
      <c r="S11" s="60">
        <v>7</v>
      </c>
      <c r="T11" s="61">
        <v>6.7</v>
      </c>
      <c r="U11" s="61">
        <v>7</v>
      </c>
      <c r="V11" s="61">
        <v>7.1</v>
      </c>
      <c r="W11" s="60">
        <v>9.5</v>
      </c>
      <c r="X11" s="62">
        <v>9.5</v>
      </c>
      <c r="Y11" s="10">
        <f t="shared" si="3"/>
        <v>13.999999999999998</v>
      </c>
      <c r="Z11" s="11">
        <f t="shared" si="4"/>
        <v>9.5</v>
      </c>
      <c r="AA11" s="12">
        <v>7.8</v>
      </c>
      <c r="AB11" s="13">
        <v>14.234999999999999</v>
      </c>
      <c r="AC11" s="14">
        <f t="shared" si="5"/>
        <v>45.534999999999997</v>
      </c>
      <c r="AD11" s="15">
        <f t="shared" si="6"/>
        <v>87.169999999999987</v>
      </c>
      <c r="AE11" s="16">
        <f t="shared" si="7"/>
        <v>58.399999999999991</v>
      </c>
      <c r="AF11" s="17"/>
      <c r="AG11" s="17"/>
      <c r="AH11" s="17"/>
      <c r="AI11" s="18">
        <f t="shared" si="8"/>
        <v>87.169999999999987</v>
      </c>
    </row>
    <row r="12" spans="1:36" s="19" customFormat="1" ht="11.25" customHeight="1">
      <c r="A12" s="199">
        <v>7</v>
      </c>
      <c r="B12" s="268" t="s">
        <v>209</v>
      </c>
      <c r="C12" s="270" t="s">
        <v>30</v>
      </c>
      <c r="D12" s="270">
        <v>2002</v>
      </c>
      <c r="E12" s="268" t="s">
        <v>200</v>
      </c>
      <c r="F12" s="286" t="s">
        <v>193</v>
      </c>
      <c r="G12" s="286" t="s">
        <v>191</v>
      </c>
      <c r="H12" s="60">
        <v>7.7</v>
      </c>
      <c r="I12" s="61">
        <v>7.8</v>
      </c>
      <c r="J12" s="61">
        <v>7.8</v>
      </c>
      <c r="K12" s="61">
        <v>7.6</v>
      </c>
      <c r="L12" s="60">
        <v>9.1</v>
      </c>
      <c r="M12" s="62">
        <v>9.1999999999999993</v>
      </c>
      <c r="N12" s="10">
        <f t="shared" si="0"/>
        <v>15.499999999999996</v>
      </c>
      <c r="O12" s="11">
        <f t="shared" si="1"/>
        <v>9.1499999999999986</v>
      </c>
      <c r="P12" s="12">
        <v>1.9</v>
      </c>
      <c r="Q12" s="13">
        <v>14.69</v>
      </c>
      <c r="R12" s="14">
        <f t="shared" si="2"/>
        <v>41.239999999999995</v>
      </c>
      <c r="S12" s="60">
        <v>6.9</v>
      </c>
      <c r="T12" s="61">
        <v>6.8</v>
      </c>
      <c r="U12" s="61">
        <v>6.4</v>
      </c>
      <c r="V12" s="61">
        <v>6.3</v>
      </c>
      <c r="W12" s="60">
        <v>9.1999999999999993</v>
      </c>
      <c r="X12" s="62">
        <v>9.1999999999999993</v>
      </c>
      <c r="Y12" s="10">
        <f t="shared" si="3"/>
        <v>13.200000000000001</v>
      </c>
      <c r="Z12" s="11">
        <f t="shared" si="4"/>
        <v>9.1999999999999993</v>
      </c>
      <c r="AA12" s="12">
        <v>7.8</v>
      </c>
      <c r="AB12" s="13">
        <v>14.4</v>
      </c>
      <c r="AC12" s="14">
        <f t="shared" si="5"/>
        <v>44.6</v>
      </c>
      <c r="AD12" s="15">
        <f t="shared" si="6"/>
        <v>85.84</v>
      </c>
      <c r="AE12" s="16">
        <f t="shared" si="7"/>
        <v>56.750000000000007</v>
      </c>
      <c r="AF12" s="17"/>
      <c r="AG12" s="17"/>
      <c r="AH12" s="17"/>
      <c r="AI12" s="18">
        <f t="shared" si="8"/>
        <v>85.84</v>
      </c>
    </row>
    <row r="13" spans="1:36" s="19" customFormat="1" ht="11.25" customHeight="1">
      <c r="A13" s="199">
        <v>8</v>
      </c>
      <c r="B13" s="268" t="s">
        <v>194</v>
      </c>
      <c r="C13" s="270" t="s">
        <v>30</v>
      </c>
      <c r="D13" s="270">
        <v>2004</v>
      </c>
      <c r="E13" s="268" t="s">
        <v>196</v>
      </c>
      <c r="F13" s="286" t="s">
        <v>193</v>
      </c>
      <c r="G13" s="284" t="s">
        <v>195</v>
      </c>
      <c r="H13" s="60">
        <v>8.1</v>
      </c>
      <c r="I13" s="61">
        <v>8.1</v>
      </c>
      <c r="J13" s="61">
        <v>7.9</v>
      </c>
      <c r="K13" s="61">
        <v>7.9</v>
      </c>
      <c r="L13" s="60">
        <v>9.4</v>
      </c>
      <c r="M13" s="62">
        <v>9.1999999999999993</v>
      </c>
      <c r="N13" s="10">
        <f t="shared" si="0"/>
        <v>16</v>
      </c>
      <c r="O13" s="11">
        <f t="shared" si="1"/>
        <v>9.3000000000000007</v>
      </c>
      <c r="P13" s="12">
        <v>1.9</v>
      </c>
      <c r="Q13" s="13">
        <v>14.4</v>
      </c>
      <c r="R13" s="14">
        <f t="shared" si="2"/>
        <v>41.6</v>
      </c>
      <c r="S13" s="60">
        <v>7.5</v>
      </c>
      <c r="T13" s="61">
        <v>7.3</v>
      </c>
      <c r="U13" s="61">
        <v>7.1</v>
      </c>
      <c r="V13" s="61">
        <v>7.3</v>
      </c>
      <c r="W13" s="60">
        <v>8.5</v>
      </c>
      <c r="X13" s="62">
        <v>8.6999999999999993</v>
      </c>
      <c r="Y13" s="10">
        <f t="shared" si="3"/>
        <v>14.600000000000001</v>
      </c>
      <c r="Z13" s="11">
        <f t="shared" si="4"/>
        <v>8.6</v>
      </c>
      <c r="AA13" s="12">
        <v>6.8</v>
      </c>
      <c r="AB13" s="13">
        <v>14.195</v>
      </c>
      <c r="AC13" s="14">
        <f t="shared" si="5"/>
        <v>44.195000000000007</v>
      </c>
      <c r="AD13" s="15">
        <f t="shared" si="6"/>
        <v>85.795000000000016</v>
      </c>
      <c r="AE13" s="16">
        <f t="shared" si="7"/>
        <v>57.20000000000001</v>
      </c>
      <c r="AF13" s="17"/>
      <c r="AG13" s="17"/>
      <c r="AH13" s="17"/>
      <c r="AI13" s="18">
        <f t="shared" si="8"/>
        <v>85.795000000000016</v>
      </c>
    </row>
    <row r="14" spans="1:36" s="19" customFormat="1" ht="11.25" customHeight="1">
      <c r="A14" s="199">
        <v>9</v>
      </c>
      <c r="B14" s="268" t="s">
        <v>226</v>
      </c>
      <c r="C14" s="270" t="s">
        <v>30</v>
      </c>
      <c r="D14" s="270">
        <v>2003</v>
      </c>
      <c r="E14" s="268" t="s">
        <v>196</v>
      </c>
      <c r="F14" s="286" t="s">
        <v>193</v>
      </c>
      <c r="G14" s="287" t="s">
        <v>195</v>
      </c>
      <c r="H14" s="60">
        <v>7.6</v>
      </c>
      <c r="I14" s="61">
        <v>7.4</v>
      </c>
      <c r="J14" s="61">
        <v>7.4</v>
      </c>
      <c r="K14" s="61">
        <v>7.4</v>
      </c>
      <c r="L14" s="60">
        <v>9</v>
      </c>
      <c r="M14" s="62">
        <v>9.1999999999999993</v>
      </c>
      <c r="N14" s="251">
        <f t="shared" si="0"/>
        <v>14.799999999999999</v>
      </c>
      <c r="O14" s="309">
        <f t="shared" si="1"/>
        <v>9.1</v>
      </c>
      <c r="P14" s="252">
        <v>2.2000000000000002</v>
      </c>
      <c r="Q14" s="253">
        <v>14.205</v>
      </c>
      <c r="R14" s="14">
        <f t="shared" si="2"/>
        <v>40.305</v>
      </c>
      <c r="S14" s="60">
        <v>6.6</v>
      </c>
      <c r="T14" s="61">
        <v>6.7</v>
      </c>
      <c r="U14" s="61">
        <v>6.5</v>
      </c>
      <c r="V14" s="61">
        <v>7</v>
      </c>
      <c r="W14" s="60">
        <v>9.1999999999999993</v>
      </c>
      <c r="X14" s="62">
        <v>9.1</v>
      </c>
      <c r="Y14" s="251">
        <f t="shared" si="3"/>
        <v>13.3</v>
      </c>
      <c r="Z14" s="310">
        <f t="shared" si="4"/>
        <v>9.1499999999999986</v>
      </c>
      <c r="AA14" s="252">
        <v>8.1999999999999993</v>
      </c>
      <c r="AB14" s="253">
        <v>13.88</v>
      </c>
      <c r="AC14" s="254">
        <f t="shared" si="5"/>
        <v>44.53</v>
      </c>
      <c r="AD14" s="255">
        <f t="shared" si="6"/>
        <v>84.835000000000008</v>
      </c>
      <c r="AE14" s="256">
        <f t="shared" si="7"/>
        <v>56.750000000000007</v>
      </c>
      <c r="AF14" s="257"/>
      <c r="AG14" s="257"/>
      <c r="AH14" s="257"/>
      <c r="AI14" s="18">
        <f t="shared" si="8"/>
        <v>84.835000000000008</v>
      </c>
    </row>
    <row r="15" spans="1:36" s="258" customFormat="1" ht="11.25" customHeight="1">
      <c r="A15" s="199">
        <v>10</v>
      </c>
      <c r="B15" s="291" t="s">
        <v>210</v>
      </c>
      <c r="C15" s="292" t="s">
        <v>30</v>
      </c>
      <c r="D15" s="293">
        <v>2004</v>
      </c>
      <c r="E15" s="291" t="s">
        <v>233</v>
      </c>
      <c r="F15" s="291" t="s">
        <v>193</v>
      </c>
      <c r="G15" s="291" t="s">
        <v>199</v>
      </c>
      <c r="H15" s="60">
        <v>7.9</v>
      </c>
      <c r="I15" s="61">
        <v>7.6</v>
      </c>
      <c r="J15" s="61">
        <v>7.6</v>
      </c>
      <c r="K15" s="61">
        <v>7.7</v>
      </c>
      <c r="L15" s="60">
        <v>9.6</v>
      </c>
      <c r="M15" s="62">
        <v>9.5</v>
      </c>
      <c r="N15" s="10">
        <f t="shared" si="0"/>
        <v>15.300000000000002</v>
      </c>
      <c r="O15" s="308">
        <f t="shared" si="1"/>
        <v>9.5500000000000007</v>
      </c>
      <c r="P15" s="12">
        <v>1.8</v>
      </c>
      <c r="Q15" s="13">
        <v>13.115</v>
      </c>
      <c r="R15" s="14">
        <f t="shared" si="2"/>
        <v>39.765000000000001</v>
      </c>
      <c r="S15" s="218">
        <v>7.2</v>
      </c>
      <c r="T15" s="218">
        <v>6.7</v>
      </c>
      <c r="U15" s="218">
        <v>6.9</v>
      </c>
      <c r="V15" s="218">
        <v>7.2</v>
      </c>
      <c r="W15" s="60">
        <v>9</v>
      </c>
      <c r="X15" s="62">
        <v>9.8000000000000007</v>
      </c>
      <c r="Y15" s="10">
        <f t="shared" si="3"/>
        <v>14.100000000000001</v>
      </c>
      <c r="Z15" s="308">
        <f t="shared" si="4"/>
        <v>9.4</v>
      </c>
      <c r="AA15" s="12">
        <v>7.6</v>
      </c>
      <c r="AB15" s="13">
        <v>12.86</v>
      </c>
      <c r="AC15" s="14">
        <f t="shared" si="5"/>
        <v>43.96</v>
      </c>
      <c r="AD15" s="15">
        <f t="shared" si="6"/>
        <v>83.724999999999994</v>
      </c>
      <c r="AE15" s="256">
        <f t="shared" si="7"/>
        <v>57.75</v>
      </c>
      <c r="AF15" s="17"/>
      <c r="AG15" s="17"/>
      <c r="AH15" s="64"/>
      <c r="AI15" s="18">
        <f t="shared" si="8"/>
        <v>83.724999999999994</v>
      </c>
    </row>
    <row r="16" spans="1:36" s="19" customFormat="1" ht="11.25" customHeight="1">
      <c r="A16" s="199">
        <v>11</v>
      </c>
      <c r="B16" s="286" t="s">
        <v>211</v>
      </c>
      <c r="C16" s="266" t="s">
        <v>30</v>
      </c>
      <c r="D16" s="267">
        <v>2002</v>
      </c>
      <c r="E16" s="286" t="s">
        <v>213</v>
      </c>
      <c r="F16" s="286" t="s">
        <v>193</v>
      </c>
      <c r="G16" s="286" t="s">
        <v>212</v>
      </c>
      <c r="H16" s="217">
        <v>7.3</v>
      </c>
      <c r="I16" s="218">
        <v>7</v>
      </c>
      <c r="J16" s="218">
        <v>6.8</v>
      </c>
      <c r="K16" s="218">
        <v>7</v>
      </c>
      <c r="L16" s="217">
        <v>9.1</v>
      </c>
      <c r="M16" s="219">
        <v>9.1</v>
      </c>
      <c r="N16" s="220">
        <f t="shared" si="0"/>
        <v>14</v>
      </c>
      <c r="O16" s="11">
        <f t="shared" si="1"/>
        <v>9.1</v>
      </c>
      <c r="P16" s="221">
        <v>3.1</v>
      </c>
      <c r="Q16" s="222">
        <v>13.595000000000001</v>
      </c>
      <c r="R16" s="223">
        <f t="shared" si="2"/>
        <v>39.795000000000002</v>
      </c>
      <c r="S16" s="217">
        <v>6.2</v>
      </c>
      <c r="T16" s="218">
        <v>6.4</v>
      </c>
      <c r="U16" s="218">
        <v>6.2</v>
      </c>
      <c r="V16" s="218">
        <v>6.1</v>
      </c>
      <c r="W16" s="217">
        <v>9.1</v>
      </c>
      <c r="X16" s="219">
        <v>9.1999999999999993</v>
      </c>
      <c r="Y16" s="220">
        <f t="shared" si="3"/>
        <v>12.399999999999997</v>
      </c>
      <c r="Z16" s="11">
        <f t="shared" si="4"/>
        <v>9.1499999999999986</v>
      </c>
      <c r="AA16" s="221">
        <v>8.6999999999999993</v>
      </c>
      <c r="AB16" s="222">
        <v>13.06</v>
      </c>
      <c r="AC16" s="223">
        <f t="shared" si="5"/>
        <v>43.309999999999995</v>
      </c>
      <c r="AD16" s="224">
        <f t="shared" si="6"/>
        <v>83.10499999999999</v>
      </c>
      <c r="AE16" s="225">
        <f t="shared" si="7"/>
        <v>56.449999999999989</v>
      </c>
      <c r="AF16" s="226"/>
      <c r="AG16" s="226"/>
      <c r="AH16" s="226"/>
      <c r="AI16" s="18">
        <f t="shared" si="8"/>
        <v>83.10499999999999</v>
      </c>
    </row>
    <row r="17" spans="1:35" s="19" customFormat="1" ht="11.25" customHeight="1">
      <c r="A17" s="199">
        <v>12</v>
      </c>
      <c r="B17" s="268" t="s">
        <v>207</v>
      </c>
      <c r="C17" s="270" t="s">
        <v>30</v>
      </c>
      <c r="D17" s="270">
        <v>2002</v>
      </c>
      <c r="E17" s="268" t="s">
        <v>200</v>
      </c>
      <c r="F17" s="286" t="s">
        <v>193</v>
      </c>
      <c r="G17" s="286" t="s">
        <v>191</v>
      </c>
      <c r="H17" s="60">
        <v>6.4</v>
      </c>
      <c r="I17" s="61">
        <v>6</v>
      </c>
      <c r="J17" s="61">
        <v>6</v>
      </c>
      <c r="K17" s="61">
        <v>5.8</v>
      </c>
      <c r="L17" s="60">
        <v>9.1999999999999993</v>
      </c>
      <c r="M17" s="62">
        <v>9</v>
      </c>
      <c r="N17" s="220">
        <f t="shared" si="0"/>
        <v>11.999999999999998</v>
      </c>
      <c r="O17" s="11">
        <f t="shared" si="1"/>
        <v>9.1</v>
      </c>
      <c r="P17" s="12">
        <v>0</v>
      </c>
      <c r="Q17" s="13">
        <v>13.425000000000001</v>
      </c>
      <c r="R17" s="14">
        <f t="shared" si="2"/>
        <v>34.524999999999999</v>
      </c>
      <c r="S17" s="60">
        <v>6.5</v>
      </c>
      <c r="T17" s="61">
        <v>6.6</v>
      </c>
      <c r="U17" s="61">
        <v>6.4</v>
      </c>
      <c r="V17" s="61">
        <v>6.3</v>
      </c>
      <c r="W17" s="60">
        <v>9.1</v>
      </c>
      <c r="X17" s="62">
        <v>9</v>
      </c>
      <c r="Y17" s="10">
        <f t="shared" si="3"/>
        <v>12.9</v>
      </c>
      <c r="Z17" s="11">
        <f t="shared" si="4"/>
        <v>9.0500000000000007</v>
      </c>
      <c r="AA17" s="12">
        <v>6.5</v>
      </c>
      <c r="AB17" s="13">
        <v>13.605</v>
      </c>
      <c r="AC17" s="14">
        <f t="shared" si="5"/>
        <v>42.055000000000007</v>
      </c>
      <c r="AD17" s="15">
        <f t="shared" si="6"/>
        <v>76.580000000000013</v>
      </c>
      <c r="AE17" s="16">
        <f t="shared" si="7"/>
        <v>49.550000000000011</v>
      </c>
      <c r="AF17" s="17"/>
      <c r="AG17" s="17"/>
      <c r="AH17" s="17"/>
      <c r="AI17" s="18">
        <f t="shared" si="8"/>
        <v>76.580000000000013</v>
      </c>
    </row>
    <row r="18" spans="1:35" s="19" customFormat="1" ht="11.25" customHeight="1">
      <c r="A18" s="199">
        <v>13</v>
      </c>
      <c r="B18" s="286" t="s">
        <v>208</v>
      </c>
      <c r="C18" s="267" t="s">
        <v>30</v>
      </c>
      <c r="D18" s="267">
        <v>2004</v>
      </c>
      <c r="E18" s="286" t="s">
        <v>233</v>
      </c>
      <c r="F18" s="286" t="s">
        <v>193</v>
      </c>
      <c r="G18" s="286" t="s">
        <v>199</v>
      </c>
      <c r="H18" s="60">
        <v>7.6</v>
      </c>
      <c r="I18" s="61">
        <v>7.4</v>
      </c>
      <c r="J18" s="61">
        <v>7.5</v>
      </c>
      <c r="K18" s="61">
        <v>7.7</v>
      </c>
      <c r="L18" s="60">
        <v>9.3000000000000007</v>
      </c>
      <c r="M18" s="62">
        <v>9.1999999999999993</v>
      </c>
      <c r="N18" s="10">
        <f t="shared" si="0"/>
        <v>15.099999999999998</v>
      </c>
      <c r="O18" s="11">
        <f t="shared" si="1"/>
        <v>9.25</v>
      </c>
      <c r="P18" s="12">
        <v>1.8</v>
      </c>
      <c r="Q18" s="13">
        <v>13.6</v>
      </c>
      <c r="R18" s="14">
        <f t="shared" si="2"/>
        <v>39.75</v>
      </c>
      <c r="S18" s="60">
        <v>2.6</v>
      </c>
      <c r="T18" s="61">
        <v>2.4</v>
      </c>
      <c r="U18" s="61">
        <v>2.4</v>
      </c>
      <c r="V18" s="61">
        <v>2.4</v>
      </c>
      <c r="W18" s="60">
        <v>3.5</v>
      </c>
      <c r="X18" s="62">
        <v>3.4</v>
      </c>
      <c r="Y18" s="10">
        <f t="shared" si="3"/>
        <v>4.8000000000000007</v>
      </c>
      <c r="Z18" s="11">
        <f t="shared" si="4"/>
        <v>3.45</v>
      </c>
      <c r="AA18" s="12">
        <v>2.9</v>
      </c>
      <c r="AB18" s="13">
        <v>5.32</v>
      </c>
      <c r="AC18" s="14">
        <f t="shared" si="5"/>
        <v>16.47</v>
      </c>
      <c r="AD18" s="15">
        <f t="shared" si="6"/>
        <v>56.22</v>
      </c>
      <c r="AE18" s="16">
        <f t="shared" si="7"/>
        <v>37.299999999999997</v>
      </c>
      <c r="AF18" s="17"/>
      <c r="AG18" s="17"/>
      <c r="AH18" s="64"/>
      <c r="AI18" s="18">
        <f t="shared" si="8"/>
        <v>56.22</v>
      </c>
    </row>
    <row r="19" spans="1:35" s="19" customFormat="1" ht="11.25" customHeight="1">
      <c r="A19" s="199">
        <v>14</v>
      </c>
      <c r="B19" s="289" t="s">
        <v>238</v>
      </c>
      <c r="C19" s="290" t="s">
        <v>32</v>
      </c>
      <c r="D19" s="290">
        <v>2004</v>
      </c>
      <c r="E19" s="284" t="s">
        <v>202</v>
      </c>
      <c r="F19" s="284" t="s">
        <v>203</v>
      </c>
      <c r="G19" s="284" t="s">
        <v>201</v>
      </c>
      <c r="H19" s="60">
        <v>5.8</v>
      </c>
      <c r="I19" s="61">
        <v>5.0999999999999996</v>
      </c>
      <c r="J19" s="61">
        <v>5.9</v>
      </c>
      <c r="K19" s="61">
        <v>5.7</v>
      </c>
      <c r="L19" s="60">
        <v>7.2</v>
      </c>
      <c r="M19" s="62">
        <v>7.2</v>
      </c>
      <c r="N19" s="10">
        <f t="shared" si="0"/>
        <v>11.499999999999998</v>
      </c>
      <c r="O19" s="11">
        <f t="shared" si="1"/>
        <v>7.2</v>
      </c>
      <c r="P19" s="12"/>
      <c r="Q19" s="13">
        <v>9.4649999999999999</v>
      </c>
      <c r="R19" s="14">
        <f t="shared" si="2"/>
        <v>28.164999999999999</v>
      </c>
      <c r="S19" s="60">
        <v>4.7</v>
      </c>
      <c r="T19" s="61">
        <v>4.5</v>
      </c>
      <c r="U19" s="61">
        <v>4.5</v>
      </c>
      <c r="V19" s="61">
        <v>4.5</v>
      </c>
      <c r="W19" s="60">
        <v>5.3</v>
      </c>
      <c r="X19" s="62">
        <v>5.3</v>
      </c>
      <c r="Y19" s="10">
        <f t="shared" si="3"/>
        <v>9</v>
      </c>
      <c r="Z19" s="11">
        <f t="shared" si="4"/>
        <v>5.3</v>
      </c>
      <c r="AA19" s="12">
        <v>2.4</v>
      </c>
      <c r="AB19" s="13">
        <v>7.11</v>
      </c>
      <c r="AC19" s="14">
        <f t="shared" si="5"/>
        <v>23.81</v>
      </c>
      <c r="AD19" s="15">
        <f t="shared" si="6"/>
        <v>51.974999999999994</v>
      </c>
      <c r="AE19" s="16">
        <f t="shared" si="7"/>
        <v>35.399999999999991</v>
      </c>
      <c r="AF19" s="17"/>
      <c r="AG19" s="17"/>
      <c r="AH19" s="17">
        <v>0.95</v>
      </c>
      <c r="AI19" s="18">
        <f t="shared" si="8"/>
        <v>49.376249999999992</v>
      </c>
    </row>
    <row r="20" spans="1:35" s="19" customFormat="1" ht="11.25" customHeight="1">
      <c r="A20" s="199">
        <v>15</v>
      </c>
      <c r="B20" s="268" t="s">
        <v>239</v>
      </c>
      <c r="C20" s="270" t="s">
        <v>30</v>
      </c>
      <c r="D20" s="270">
        <v>2004</v>
      </c>
      <c r="E20" s="268" t="s">
        <v>234</v>
      </c>
      <c r="F20" s="268" t="s">
        <v>235</v>
      </c>
      <c r="G20" s="302" t="s">
        <v>191</v>
      </c>
      <c r="H20" s="60">
        <v>6.8</v>
      </c>
      <c r="I20" s="61">
        <v>6.5</v>
      </c>
      <c r="J20" s="61">
        <v>6.8</v>
      </c>
      <c r="K20" s="61">
        <v>6.6</v>
      </c>
      <c r="L20" s="60">
        <v>8</v>
      </c>
      <c r="M20" s="62">
        <v>7.9</v>
      </c>
      <c r="N20" s="10">
        <f t="shared" si="0"/>
        <v>13.400000000000002</v>
      </c>
      <c r="O20" s="11">
        <f t="shared" si="1"/>
        <v>7.95</v>
      </c>
      <c r="P20" s="12">
        <v>2.2000000000000002</v>
      </c>
      <c r="Q20" s="13">
        <v>13.164999999999999</v>
      </c>
      <c r="R20" s="14">
        <f t="shared" si="2"/>
        <v>36.715000000000003</v>
      </c>
      <c r="S20" s="60">
        <v>1.3</v>
      </c>
      <c r="T20" s="61">
        <v>1.3</v>
      </c>
      <c r="U20" s="61">
        <v>1.1000000000000001</v>
      </c>
      <c r="V20" s="61">
        <v>1.1000000000000001</v>
      </c>
      <c r="W20" s="60">
        <v>1.7</v>
      </c>
      <c r="X20" s="62">
        <v>1.7</v>
      </c>
      <c r="Y20" s="10">
        <f t="shared" si="3"/>
        <v>2.4000000000000004</v>
      </c>
      <c r="Z20" s="11">
        <f t="shared" si="4"/>
        <v>1.7</v>
      </c>
      <c r="AA20" s="12">
        <v>1.8</v>
      </c>
      <c r="AB20" s="13">
        <v>2.8650000000000002</v>
      </c>
      <c r="AC20" s="14">
        <f t="shared" si="5"/>
        <v>8.7650000000000006</v>
      </c>
      <c r="AD20" s="15">
        <f t="shared" si="6"/>
        <v>45.480000000000004</v>
      </c>
      <c r="AE20" s="16">
        <f t="shared" si="7"/>
        <v>29.450000000000003</v>
      </c>
      <c r="AF20" s="17"/>
      <c r="AG20" s="17"/>
      <c r="AH20" s="64"/>
      <c r="AI20" s="18">
        <f t="shared" si="8"/>
        <v>45.480000000000004</v>
      </c>
    </row>
    <row r="21" spans="1:35" s="29" customFormat="1" ht="11.25" customHeight="1">
      <c r="A21" s="21"/>
      <c r="B21" s="22"/>
      <c r="C21" s="23"/>
      <c r="D21" s="23"/>
      <c r="E21" s="23"/>
      <c r="F21" s="23"/>
      <c r="G21" s="22"/>
      <c r="H21" s="24"/>
      <c r="I21" s="24"/>
      <c r="J21" s="24"/>
      <c r="K21" s="24"/>
      <c r="L21" s="24"/>
      <c r="M21" s="24"/>
      <c r="N21" s="24"/>
      <c r="O21" s="24"/>
      <c r="P21" s="25"/>
      <c r="Q21" s="26"/>
      <c r="R21" s="27"/>
      <c r="S21" s="24"/>
      <c r="T21" s="24"/>
      <c r="U21" s="24"/>
      <c r="V21" s="24"/>
      <c r="W21" s="24"/>
      <c r="X21" s="24"/>
      <c r="Y21" s="24"/>
      <c r="Z21" s="24"/>
      <c r="AA21" s="25"/>
      <c r="AB21" s="26"/>
      <c r="AC21" s="27"/>
      <c r="AD21" s="27"/>
      <c r="AE21" s="27"/>
      <c r="AF21" s="24"/>
      <c r="AG21" s="24"/>
      <c r="AH21" s="24"/>
      <c r="AI21" s="28"/>
    </row>
    <row r="22" spans="1:35" s="29" customFormat="1" ht="11.25" customHeight="1">
      <c r="A22" s="21"/>
      <c r="B22" s="22"/>
      <c r="C22" s="23"/>
      <c r="D22" s="23"/>
      <c r="E22" s="23"/>
      <c r="F22" s="23"/>
      <c r="G22" s="22"/>
      <c r="H22" s="24"/>
      <c r="I22" s="24"/>
      <c r="J22" s="24"/>
      <c r="K22" s="24"/>
      <c r="L22" s="24"/>
      <c r="M22" s="24"/>
      <c r="N22" s="24"/>
      <c r="O22" s="24"/>
      <c r="P22" s="25"/>
      <c r="Q22" s="26"/>
      <c r="R22" s="27"/>
      <c r="S22" s="24"/>
      <c r="T22" s="24"/>
      <c r="U22" s="24"/>
      <c r="V22" s="24"/>
      <c r="W22" s="24"/>
      <c r="X22" s="24"/>
      <c r="Y22" s="24"/>
      <c r="Z22" s="24"/>
      <c r="AA22" s="25"/>
      <c r="AB22" s="26"/>
      <c r="AC22" s="27"/>
      <c r="AD22" s="27"/>
      <c r="AE22" s="27"/>
      <c r="AF22" s="24"/>
      <c r="AG22" s="24"/>
      <c r="AH22" s="24"/>
      <c r="AI22" s="28"/>
    </row>
    <row r="23" spans="1:35" s="38" customFormat="1" ht="12.6" customHeight="1">
      <c r="A23" s="30"/>
      <c r="B23" s="31"/>
      <c r="C23" s="31"/>
      <c r="D23" s="32"/>
      <c r="E23" s="32"/>
      <c r="F23" s="33"/>
      <c r="G23" s="31"/>
      <c r="H23" s="34"/>
      <c r="I23" s="34"/>
      <c r="J23" s="34"/>
      <c r="K23" s="34"/>
      <c r="L23" s="34"/>
      <c r="M23" s="34"/>
      <c r="N23" s="34"/>
      <c r="O23" s="34"/>
      <c r="P23" s="35"/>
      <c r="Q23" s="35"/>
      <c r="R23" s="35"/>
      <c r="S23" s="34"/>
      <c r="T23" s="34"/>
      <c r="U23" s="34"/>
      <c r="V23" s="34"/>
      <c r="W23" s="34"/>
      <c r="X23" s="34"/>
      <c r="Y23" s="34"/>
      <c r="Z23" s="34"/>
      <c r="AA23" s="35"/>
      <c r="AB23" s="35"/>
      <c r="AC23" s="35"/>
      <c r="AD23" s="35"/>
      <c r="AE23" s="35"/>
      <c r="AF23" s="36"/>
      <c r="AG23" s="36"/>
      <c r="AH23" s="36"/>
      <c r="AI23" s="37"/>
    </row>
    <row r="24" spans="1:35" s="1" customFormat="1" ht="12.6" customHeight="1">
      <c r="A24" s="490" t="s">
        <v>26</v>
      </c>
      <c r="B24" s="490"/>
      <c r="C24" s="260"/>
      <c r="D24" s="260" t="s">
        <v>0</v>
      </c>
      <c r="E24" s="260"/>
      <c r="F24" s="488" t="s">
        <v>221</v>
      </c>
      <c r="G24" s="488"/>
      <c r="H24" s="488"/>
      <c r="I24" s="488"/>
      <c r="J24" s="488"/>
      <c r="K24" s="488"/>
      <c r="M24" s="40"/>
      <c r="N24" s="40" t="s">
        <v>27</v>
      </c>
      <c r="P24" s="41"/>
      <c r="Q24" s="41"/>
      <c r="R24" s="41"/>
      <c r="S24" s="39"/>
      <c r="T24" s="39"/>
      <c r="U24" s="39"/>
      <c r="V24" s="39"/>
      <c r="X24" s="40"/>
      <c r="Y24" s="491" t="s">
        <v>220</v>
      </c>
      <c r="Z24" s="492"/>
      <c r="AA24" s="492"/>
      <c r="AB24" s="492"/>
      <c r="AC24" s="41"/>
      <c r="AD24" s="41"/>
      <c r="AE24" s="41"/>
      <c r="AF24" s="39"/>
      <c r="AG24" s="39"/>
      <c r="AH24" s="39"/>
      <c r="AI24" s="39"/>
    </row>
    <row r="25" spans="1:35" s="45" customFormat="1" ht="15">
      <c r="A25" s="42"/>
      <c r="B25" s="43"/>
      <c r="C25" s="43"/>
      <c r="D25" s="43"/>
      <c r="E25" s="43"/>
      <c r="F25" s="261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4"/>
      <c r="AG25" s="44"/>
      <c r="AH25" s="44"/>
      <c r="AI25" s="43"/>
    </row>
    <row r="26" spans="1:35" s="45" customFormat="1" ht="15">
      <c r="A26" s="46"/>
      <c r="B26" s="43"/>
      <c r="C26" s="43"/>
      <c r="D26" s="43"/>
      <c r="E26" s="43"/>
      <c r="F26" s="261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4"/>
      <c r="AG26" s="44"/>
      <c r="AH26" s="44"/>
      <c r="AI26" s="43"/>
    </row>
    <row r="27" spans="1:35" s="45" customFormat="1" ht="15">
      <c r="A27" s="46"/>
      <c r="B27" s="47"/>
      <c r="C27" s="47"/>
      <c r="D27" s="47"/>
      <c r="E27" s="47"/>
      <c r="F27" s="48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9"/>
      <c r="AG27" s="49"/>
      <c r="AH27" s="49"/>
      <c r="AI27" s="47"/>
    </row>
    <row r="28" spans="1:35" s="45" customFormat="1" ht="15">
      <c r="A28" s="46"/>
      <c r="B28" s="47"/>
      <c r="C28" s="47"/>
      <c r="D28" s="47"/>
      <c r="E28" s="47"/>
      <c r="F28" s="48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9"/>
      <c r="AG28" s="49"/>
      <c r="AH28" s="49"/>
      <c r="AI28" s="47"/>
    </row>
    <row r="29" spans="1:35" s="45" customFormat="1" ht="15">
      <c r="A29" s="46"/>
      <c r="B29" s="47"/>
      <c r="C29" s="47"/>
      <c r="D29" s="47"/>
      <c r="E29" s="47"/>
      <c r="F29" s="48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9"/>
      <c r="AG29" s="49"/>
      <c r="AH29" s="49"/>
      <c r="AI29" s="47"/>
    </row>
    <row r="30" spans="1:35" s="45" customFormat="1" ht="15">
      <c r="A30" s="46"/>
      <c r="B30" s="47"/>
      <c r="C30" s="47"/>
      <c r="D30" s="47"/>
      <c r="E30" s="47"/>
      <c r="F30" s="48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9"/>
      <c r="AG30" s="49"/>
      <c r="AH30" s="49"/>
      <c r="AI30" s="47"/>
    </row>
    <row r="31" spans="1:35" s="45" customFormat="1" ht="15">
      <c r="A31" s="46"/>
      <c r="B31" s="47"/>
      <c r="C31" s="47"/>
      <c r="D31" s="47"/>
      <c r="E31" s="47"/>
      <c r="F31" s="48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9"/>
      <c r="AG31" s="49"/>
      <c r="AH31" s="49"/>
      <c r="AI31" s="47"/>
    </row>
    <row r="32" spans="1:35" s="45" customFormat="1" ht="15">
      <c r="A32" s="46"/>
      <c r="B32" s="47"/>
      <c r="C32" s="47"/>
      <c r="D32" s="47"/>
      <c r="E32" s="47"/>
      <c r="F32" s="48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9"/>
      <c r="AG32" s="49"/>
      <c r="AH32" s="49"/>
      <c r="AI32" s="47"/>
    </row>
    <row r="33" spans="1:35" s="45" customFormat="1" ht="15">
      <c r="A33" s="46"/>
      <c r="B33" s="47"/>
      <c r="C33" s="47"/>
      <c r="D33" s="47"/>
      <c r="E33" s="47"/>
      <c r="F33" s="48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9"/>
      <c r="AG33" s="49"/>
      <c r="AH33" s="49"/>
      <c r="AI33" s="47"/>
    </row>
    <row r="34" spans="1:35" s="45" customFormat="1" ht="15">
      <c r="A34" s="46"/>
      <c r="B34" s="47"/>
      <c r="C34" s="47"/>
      <c r="D34" s="47"/>
      <c r="E34" s="47"/>
      <c r="F34" s="48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9"/>
      <c r="AG34" s="49"/>
      <c r="AH34" s="49"/>
      <c r="AI34" s="47"/>
    </row>
    <row r="35" spans="1:35" s="45" customFormat="1" ht="15">
      <c r="A35" s="46"/>
      <c r="B35" s="47"/>
      <c r="C35" s="47"/>
      <c r="D35" s="47"/>
      <c r="E35" s="47"/>
      <c r="F35" s="4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9"/>
      <c r="AG35" s="49"/>
      <c r="AH35" s="49"/>
      <c r="AI35" s="47"/>
    </row>
    <row r="36" spans="1:35" s="45" customFormat="1" ht="15">
      <c r="A36" s="46"/>
      <c r="B36" s="47"/>
      <c r="C36" s="47"/>
      <c r="D36" s="47"/>
      <c r="E36" s="47"/>
      <c r="F36" s="48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9"/>
      <c r="AG36" s="49"/>
      <c r="AH36" s="49"/>
      <c r="AI36" s="47"/>
    </row>
    <row r="37" spans="1:35" s="45" customFormat="1" ht="15">
      <c r="A37" s="46"/>
      <c r="B37" s="47"/>
      <c r="C37" s="47"/>
      <c r="D37" s="47"/>
      <c r="E37" s="47"/>
      <c r="F37" s="48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9"/>
      <c r="AG37" s="49"/>
      <c r="AH37" s="49"/>
      <c r="AI37" s="47"/>
    </row>
    <row r="38" spans="1:35" s="45" customFormat="1" ht="15">
      <c r="A38" s="46"/>
      <c r="B38" s="47"/>
      <c r="C38" s="47"/>
      <c r="D38" s="47"/>
      <c r="E38" s="47"/>
      <c r="F38" s="48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9"/>
      <c r="AG38" s="49"/>
      <c r="AH38" s="49"/>
      <c r="AI38" s="47"/>
    </row>
    <row r="39" spans="1:35" s="45" customFormat="1" ht="15">
      <c r="A39" s="46"/>
      <c r="B39" s="47"/>
      <c r="C39" s="47"/>
      <c r="D39" s="47"/>
      <c r="E39" s="47"/>
      <c r="F39" s="48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9"/>
      <c r="AG39" s="49"/>
      <c r="AH39" s="49"/>
      <c r="AI39" s="47"/>
    </row>
    <row r="40" spans="1:35" s="45" customFormat="1" ht="15">
      <c r="A40" s="46"/>
      <c r="B40" s="47"/>
      <c r="C40" s="47"/>
      <c r="D40" s="47"/>
      <c r="E40" s="47"/>
      <c r="F40" s="48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9"/>
      <c r="AG40" s="49"/>
      <c r="AH40" s="49"/>
      <c r="AI40" s="47"/>
    </row>
    <row r="41" spans="1:35" s="45" customFormat="1" ht="15">
      <c r="A41" s="46"/>
      <c r="B41" s="47"/>
      <c r="C41" s="47"/>
      <c r="D41" s="47"/>
      <c r="E41" s="47"/>
      <c r="F41" s="48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9"/>
      <c r="AG41" s="49"/>
      <c r="AH41" s="49"/>
      <c r="AI41" s="47"/>
    </row>
    <row r="42" spans="1:35" s="45" customFormat="1">
      <c r="A42" s="47"/>
      <c r="B42" s="47"/>
      <c r="C42" s="47"/>
      <c r="D42" s="47"/>
      <c r="E42" s="47"/>
      <c r="F42" s="48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9"/>
      <c r="AG42" s="49"/>
      <c r="AH42" s="49"/>
      <c r="AI42" s="47"/>
    </row>
    <row r="43" spans="1:35" s="45" customFormat="1">
      <c r="A43" s="47"/>
      <c r="B43" s="47"/>
      <c r="C43" s="47"/>
      <c r="D43" s="47"/>
      <c r="E43" s="47"/>
      <c r="F43" s="48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9"/>
      <c r="AG43" s="49"/>
      <c r="AH43" s="49"/>
      <c r="AI43" s="47"/>
    </row>
    <row r="44" spans="1:35" s="45" customFormat="1">
      <c r="A44" s="47"/>
      <c r="B44" s="47"/>
      <c r="C44" s="47"/>
      <c r="D44" s="47"/>
      <c r="E44" s="47"/>
      <c r="F44" s="48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9"/>
      <c r="AG44" s="49"/>
      <c r="AH44" s="49"/>
      <c r="AI44" s="47"/>
    </row>
    <row r="45" spans="1:35" s="45" customFormat="1">
      <c r="A45" s="47"/>
      <c r="B45" s="47"/>
      <c r="C45" s="47"/>
      <c r="D45" s="47"/>
      <c r="E45" s="47"/>
      <c r="F45" s="48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9"/>
      <c r="AG45" s="49"/>
      <c r="AH45" s="49"/>
      <c r="AI45" s="47"/>
    </row>
    <row r="46" spans="1:35" s="45" customFormat="1">
      <c r="A46" s="47"/>
      <c r="B46" s="47"/>
      <c r="C46" s="47"/>
      <c r="D46" s="47"/>
      <c r="E46" s="47"/>
      <c r="F46" s="48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9"/>
      <c r="AG46" s="49"/>
      <c r="AH46" s="49"/>
      <c r="AI46" s="47"/>
    </row>
    <row r="47" spans="1:35" s="45" customFormat="1">
      <c r="A47" s="47"/>
      <c r="B47" s="47"/>
      <c r="C47" s="47"/>
      <c r="D47" s="47"/>
      <c r="E47" s="47"/>
      <c r="F47" s="48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9"/>
      <c r="AG47" s="49"/>
      <c r="AH47" s="49"/>
      <c r="AI47" s="47"/>
    </row>
    <row r="48" spans="1:35" s="45" customFormat="1">
      <c r="A48" s="47"/>
      <c r="B48" s="47"/>
      <c r="C48" s="47"/>
      <c r="D48" s="47"/>
      <c r="E48" s="47"/>
      <c r="F48" s="48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9"/>
      <c r="AG48" s="49"/>
      <c r="AH48" s="49"/>
      <c r="AI48" s="47"/>
    </row>
    <row r="49" spans="1:35" s="45" customFormat="1">
      <c r="A49" s="47"/>
      <c r="B49" s="47"/>
      <c r="C49" s="47"/>
      <c r="D49" s="47"/>
      <c r="E49" s="47"/>
      <c r="F49" s="48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9"/>
      <c r="AG49" s="49"/>
      <c r="AH49" s="49"/>
      <c r="AI49" s="47"/>
    </row>
    <row r="50" spans="1:35" s="45" customFormat="1">
      <c r="A50" s="47"/>
      <c r="B50" s="47"/>
      <c r="C50" s="47"/>
      <c r="D50" s="47"/>
      <c r="E50" s="47"/>
      <c r="F50" s="48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9"/>
      <c r="AG50" s="49"/>
      <c r="AH50" s="49"/>
      <c r="AI50" s="47"/>
    </row>
    <row r="51" spans="1:35" s="45" customFormat="1">
      <c r="A51" s="47"/>
      <c r="B51" s="47"/>
      <c r="C51" s="47"/>
      <c r="D51" s="47"/>
      <c r="E51" s="47"/>
      <c r="F51" s="48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9"/>
      <c r="AG51" s="49"/>
      <c r="AH51" s="49"/>
      <c r="AI51" s="47"/>
    </row>
    <row r="52" spans="1:35" s="45" customFormat="1">
      <c r="A52" s="47"/>
      <c r="B52" s="47"/>
      <c r="C52" s="47"/>
      <c r="D52" s="47"/>
      <c r="E52" s="47"/>
      <c r="F52" s="48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9"/>
      <c r="AG52" s="49"/>
      <c r="AH52" s="49"/>
      <c r="AI52" s="47"/>
    </row>
    <row r="53" spans="1:35" s="45" customFormat="1">
      <c r="A53" s="47"/>
      <c r="B53" s="47"/>
      <c r="C53" s="47"/>
      <c r="D53" s="47"/>
      <c r="E53" s="47"/>
      <c r="F53" s="48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9"/>
      <c r="AG53" s="49"/>
      <c r="AH53" s="49"/>
      <c r="AI53" s="47"/>
    </row>
    <row r="54" spans="1:35" s="45" customFormat="1">
      <c r="A54" s="47"/>
      <c r="B54" s="47"/>
      <c r="C54" s="47"/>
      <c r="D54" s="47"/>
      <c r="E54" s="47"/>
      <c r="F54" s="48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9"/>
      <c r="AG54" s="49"/>
      <c r="AH54" s="49"/>
      <c r="AI54" s="47"/>
    </row>
    <row r="55" spans="1:35" s="45" customFormat="1">
      <c r="A55" s="47"/>
      <c r="B55" s="47"/>
      <c r="C55" s="47"/>
      <c r="D55" s="47"/>
      <c r="E55" s="47"/>
      <c r="F55" s="48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9"/>
      <c r="AG55" s="49"/>
      <c r="AH55" s="49"/>
      <c r="AI55" s="47"/>
    </row>
    <row r="56" spans="1:35" s="45" customFormat="1">
      <c r="A56" s="47"/>
      <c r="B56" s="47"/>
      <c r="C56" s="47"/>
      <c r="D56" s="47"/>
      <c r="E56" s="47"/>
      <c r="F56" s="48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9"/>
      <c r="AG56" s="49"/>
      <c r="AH56" s="49"/>
      <c r="AI56" s="47"/>
    </row>
    <row r="57" spans="1:35" s="45" customFormat="1">
      <c r="A57" s="47"/>
      <c r="B57" s="47"/>
      <c r="C57" s="47"/>
      <c r="D57" s="47"/>
      <c r="E57" s="47"/>
      <c r="F57" s="48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9"/>
      <c r="AG57" s="49"/>
      <c r="AH57" s="49"/>
      <c r="AI57" s="47"/>
    </row>
    <row r="58" spans="1:35" s="45" customFormat="1">
      <c r="A58" s="47"/>
      <c r="B58" s="47"/>
      <c r="C58" s="47"/>
      <c r="D58" s="47"/>
      <c r="E58" s="47"/>
      <c r="F58" s="48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9"/>
      <c r="AG58" s="49"/>
      <c r="AH58" s="49"/>
      <c r="AI58" s="47"/>
    </row>
    <row r="59" spans="1:35" s="45" customFormat="1">
      <c r="A59" s="47"/>
      <c r="B59" s="47"/>
      <c r="C59" s="47"/>
      <c r="D59" s="47"/>
      <c r="E59" s="47"/>
      <c r="F59" s="48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9"/>
      <c r="AG59" s="49"/>
      <c r="AH59" s="49"/>
      <c r="AI59" s="47"/>
    </row>
    <row r="60" spans="1:35" s="45" customFormat="1">
      <c r="A60" s="47"/>
      <c r="B60" s="47"/>
      <c r="C60" s="47"/>
      <c r="D60" s="47"/>
      <c r="E60" s="47"/>
      <c r="F60" s="48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9"/>
      <c r="AG60" s="49"/>
      <c r="AH60" s="49"/>
      <c r="AI60" s="47"/>
    </row>
    <row r="61" spans="1:35" s="45" customFormat="1">
      <c r="A61" s="47"/>
      <c r="B61" s="47"/>
      <c r="C61" s="47"/>
      <c r="D61" s="47"/>
      <c r="E61" s="47"/>
      <c r="F61" s="48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9"/>
      <c r="AG61" s="49"/>
      <c r="AH61" s="49"/>
      <c r="AI61" s="47"/>
    </row>
    <row r="62" spans="1:35" s="45" customFormat="1">
      <c r="A62" s="47"/>
      <c r="B62" s="47"/>
      <c r="C62" s="47"/>
      <c r="D62" s="47"/>
      <c r="E62" s="47"/>
      <c r="F62" s="48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9"/>
      <c r="AG62" s="49"/>
      <c r="AH62" s="49"/>
      <c r="AI62" s="47"/>
    </row>
    <row r="63" spans="1:35" s="45" customFormat="1">
      <c r="A63" s="47"/>
      <c r="B63" s="47"/>
      <c r="C63" s="47"/>
      <c r="D63" s="47"/>
      <c r="E63" s="47"/>
      <c r="F63" s="48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9"/>
      <c r="AG63" s="49"/>
      <c r="AH63" s="49"/>
      <c r="AI63" s="47"/>
    </row>
    <row r="64" spans="1:35" s="45" customFormat="1">
      <c r="A64" s="47"/>
      <c r="B64" s="47"/>
      <c r="C64" s="47"/>
      <c r="D64" s="47"/>
      <c r="E64" s="47"/>
      <c r="F64" s="48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9"/>
      <c r="AG64" s="49"/>
      <c r="AH64" s="49"/>
      <c r="AI64" s="47"/>
    </row>
    <row r="65" spans="1:35" s="45" customFormat="1">
      <c r="A65" s="47"/>
      <c r="B65" s="47"/>
      <c r="C65" s="47"/>
      <c r="D65" s="47"/>
      <c r="E65" s="47"/>
      <c r="F65" s="48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9"/>
      <c r="AG65" s="49"/>
      <c r="AH65" s="49"/>
      <c r="AI65" s="47"/>
    </row>
    <row r="66" spans="1:35" s="45" customFormat="1">
      <c r="A66" s="47"/>
      <c r="B66" s="47"/>
      <c r="C66" s="47"/>
      <c r="D66" s="47"/>
      <c r="E66" s="47"/>
      <c r="F66" s="48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9"/>
      <c r="AG66" s="49"/>
      <c r="AH66" s="49"/>
      <c r="AI66" s="47"/>
    </row>
    <row r="67" spans="1:35" s="45" customFormat="1">
      <c r="A67" s="47"/>
      <c r="B67" s="47"/>
      <c r="C67" s="47"/>
      <c r="D67" s="47"/>
      <c r="E67" s="47"/>
      <c r="F67" s="48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9"/>
      <c r="AG67" s="49"/>
      <c r="AH67" s="49"/>
      <c r="AI67" s="47"/>
    </row>
    <row r="68" spans="1:35" s="45" customFormat="1">
      <c r="A68" s="47"/>
      <c r="B68" s="47"/>
      <c r="C68" s="47"/>
      <c r="D68" s="47"/>
      <c r="E68" s="47"/>
      <c r="F68" s="48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9"/>
      <c r="AG68" s="49"/>
      <c r="AH68" s="49"/>
      <c r="AI68" s="47"/>
    </row>
    <row r="69" spans="1:35" s="45" customFormat="1">
      <c r="A69" s="47"/>
      <c r="B69" s="47"/>
      <c r="C69" s="47"/>
      <c r="D69" s="47"/>
      <c r="E69" s="47"/>
      <c r="F69" s="48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9"/>
      <c r="AG69" s="49"/>
      <c r="AH69" s="49"/>
      <c r="AI69" s="47"/>
    </row>
    <row r="70" spans="1:35" s="45" customFormat="1">
      <c r="A70" s="47"/>
      <c r="B70" s="47"/>
      <c r="C70" s="47"/>
      <c r="D70" s="47"/>
      <c r="E70" s="47"/>
      <c r="F70" s="48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9"/>
      <c r="AG70" s="49"/>
      <c r="AH70" s="49"/>
      <c r="AI70" s="47"/>
    </row>
    <row r="71" spans="1:35" s="45" customFormat="1">
      <c r="A71" s="47"/>
      <c r="B71" s="47"/>
      <c r="C71" s="47"/>
      <c r="D71" s="47"/>
      <c r="E71" s="47"/>
      <c r="F71" s="48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9"/>
      <c r="AG71" s="49"/>
      <c r="AH71" s="49"/>
      <c r="AI71" s="47"/>
    </row>
    <row r="72" spans="1:35" s="45" customFormat="1">
      <c r="A72" s="47"/>
      <c r="B72" s="47"/>
      <c r="C72" s="47"/>
      <c r="D72" s="47"/>
      <c r="E72" s="47"/>
      <c r="F72" s="48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9"/>
      <c r="AG72" s="49"/>
      <c r="AH72" s="49"/>
      <c r="AI72" s="47"/>
    </row>
    <row r="73" spans="1:35" s="45" customFormat="1">
      <c r="A73" s="47"/>
      <c r="B73" s="47"/>
      <c r="C73" s="47"/>
      <c r="D73" s="47"/>
      <c r="E73" s="47"/>
      <c r="F73" s="48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9"/>
      <c r="AG73" s="49"/>
      <c r="AH73" s="49"/>
      <c r="AI73" s="47"/>
    </row>
    <row r="74" spans="1:35" s="45" customFormat="1">
      <c r="A74" s="47"/>
      <c r="B74" s="47"/>
      <c r="C74" s="47"/>
      <c r="D74" s="47"/>
      <c r="E74" s="47"/>
      <c r="F74" s="48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9"/>
      <c r="AG74" s="49"/>
      <c r="AH74" s="49"/>
      <c r="AI74" s="47"/>
    </row>
    <row r="75" spans="1:35" s="45" customFormat="1">
      <c r="A75" s="47"/>
      <c r="B75" s="47"/>
      <c r="C75" s="47"/>
      <c r="D75" s="47"/>
      <c r="E75" s="47"/>
      <c r="F75" s="48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9"/>
      <c r="AG75" s="49"/>
      <c r="AH75" s="49"/>
      <c r="AI75" s="47"/>
    </row>
    <row r="76" spans="1:35" s="45" customFormat="1">
      <c r="A76" s="47"/>
      <c r="B76" s="47"/>
      <c r="C76" s="47"/>
      <c r="D76" s="47"/>
      <c r="E76" s="47"/>
      <c r="F76" s="48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9"/>
      <c r="AG76" s="49"/>
      <c r="AH76" s="49"/>
      <c r="AI76" s="47"/>
    </row>
    <row r="77" spans="1:35" s="45" customFormat="1">
      <c r="A77" s="47"/>
      <c r="B77" s="47"/>
      <c r="C77" s="47"/>
      <c r="D77" s="47"/>
      <c r="E77" s="47"/>
      <c r="F77" s="48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9"/>
      <c r="AG77" s="49"/>
      <c r="AH77" s="49"/>
      <c r="AI77" s="47"/>
    </row>
    <row r="78" spans="1:35" s="45" customFormat="1">
      <c r="A78" s="47"/>
      <c r="B78" s="47"/>
      <c r="C78" s="47"/>
      <c r="D78" s="47"/>
      <c r="E78" s="47"/>
      <c r="F78" s="48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9"/>
      <c r="AG78" s="49"/>
      <c r="AH78" s="49"/>
      <c r="AI78" s="47"/>
    </row>
    <row r="79" spans="1:35" s="45" customFormat="1">
      <c r="A79" s="47"/>
      <c r="B79" s="47"/>
      <c r="C79" s="47"/>
      <c r="D79" s="47"/>
      <c r="E79" s="47"/>
      <c r="F79" s="48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9"/>
      <c r="AG79" s="49"/>
      <c r="AH79" s="49"/>
      <c r="AI79" s="47"/>
    </row>
    <row r="80" spans="1:35" s="45" customFormat="1">
      <c r="A80" s="47"/>
      <c r="B80" s="47"/>
      <c r="C80" s="47"/>
      <c r="D80" s="47"/>
      <c r="E80" s="47"/>
      <c r="F80" s="48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9"/>
      <c r="AG80" s="49"/>
      <c r="AH80" s="49"/>
      <c r="AI80" s="47"/>
    </row>
    <row r="81" spans="1:35" s="45" customFormat="1">
      <c r="A81" s="47"/>
      <c r="B81" s="47"/>
      <c r="C81" s="47"/>
      <c r="D81" s="47"/>
      <c r="E81" s="47"/>
      <c r="F81" s="48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9"/>
      <c r="AG81" s="49"/>
      <c r="AH81" s="49"/>
      <c r="AI81" s="47"/>
    </row>
    <row r="82" spans="1:35" s="45" customFormat="1">
      <c r="A82" s="47"/>
      <c r="B82" s="47"/>
      <c r="C82" s="47"/>
      <c r="D82" s="47"/>
      <c r="E82" s="47"/>
      <c r="F82" s="48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9"/>
      <c r="AG82" s="49"/>
      <c r="AH82" s="49"/>
      <c r="AI82" s="47"/>
    </row>
    <row r="83" spans="1:35" s="45" customFormat="1">
      <c r="A83" s="47"/>
      <c r="B83" s="47"/>
      <c r="C83" s="47"/>
      <c r="D83" s="47"/>
      <c r="E83" s="47"/>
      <c r="F83" s="48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9"/>
      <c r="AG83" s="49"/>
      <c r="AH83" s="49"/>
      <c r="AI83" s="47"/>
    </row>
    <row r="84" spans="1:35" s="45" customFormat="1">
      <c r="A84" s="47"/>
      <c r="B84" s="47"/>
      <c r="C84" s="47"/>
      <c r="D84" s="47"/>
      <c r="E84" s="47"/>
      <c r="F84" s="48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9"/>
      <c r="AG84" s="49"/>
      <c r="AH84" s="49"/>
      <c r="AI84" s="47"/>
    </row>
    <row r="85" spans="1:35" s="45" customFormat="1">
      <c r="A85" s="47"/>
      <c r="B85" s="47"/>
      <c r="C85" s="47"/>
      <c r="D85" s="47"/>
      <c r="E85" s="47"/>
      <c r="F85" s="48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9"/>
      <c r="AG85" s="49"/>
      <c r="AH85" s="49"/>
      <c r="AI85" s="47"/>
    </row>
    <row r="86" spans="1:35" s="45" customFormat="1">
      <c r="A86" s="47"/>
      <c r="B86" s="47"/>
      <c r="C86" s="47"/>
      <c r="D86" s="47"/>
      <c r="E86" s="47"/>
      <c r="F86" s="48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9"/>
      <c r="AG86" s="49"/>
      <c r="AH86" s="49"/>
      <c r="AI86" s="47"/>
    </row>
    <row r="87" spans="1:35" s="45" customFormat="1">
      <c r="A87" s="47"/>
      <c r="B87" s="47"/>
      <c r="C87" s="47"/>
      <c r="D87" s="47"/>
      <c r="E87" s="47"/>
      <c r="F87" s="48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9"/>
      <c r="AG87" s="49"/>
      <c r="AH87" s="49"/>
      <c r="AI87" s="47"/>
    </row>
    <row r="88" spans="1:35" s="45" customFormat="1">
      <c r="A88" s="47"/>
      <c r="B88" s="47"/>
      <c r="C88" s="47"/>
      <c r="D88" s="47"/>
      <c r="E88" s="47"/>
      <c r="F88" s="48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9"/>
      <c r="AG88" s="49"/>
      <c r="AH88" s="49"/>
      <c r="AI88" s="47"/>
    </row>
    <row r="89" spans="1:35" s="45" customFormat="1">
      <c r="A89" s="47"/>
      <c r="B89" s="47"/>
      <c r="C89" s="47"/>
      <c r="D89" s="47"/>
      <c r="E89" s="47"/>
      <c r="F89" s="48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9"/>
      <c r="AG89" s="49"/>
      <c r="AH89" s="49"/>
      <c r="AI89" s="47"/>
    </row>
    <row r="90" spans="1:35" s="45" customFormat="1">
      <c r="A90" s="47"/>
      <c r="B90" s="47"/>
      <c r="C90" s="47"/>
      <c r="D90" s="47"/>
      <c r="E90" s="47"/>
      <c r="F90" s="48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9"/>
      <c r="AG90" s="49"/>
      <c r="AH90" s="49"/>
      <c r="AI90" s="47"/>
    </row>
    <row r="91" spans="1:35" s="45" customFormat="1">
      <c r="A91" s="47"/>
      <c r="B91" s="47"/>
      <c r="C91" s="47"/>
      <c r="D91" s="47"/>
      <c r="E91" s="47"/>
      <c r="F91" s="48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9"/>
      <c r="AG91" s="49"/>
      <c r="AH91" s="49"/>
      <c r="AI91" s="47"/>
    </row>
    <row r="92" spans="1:35" s="45" customFormat="1">
      <c r="A92" s="47"/>
      <c r="B92" s="47"/>
      <c r="C92" s="47"/>
      <c r="D92" s="47"/>
      <c r="E92" s="47"/>
      <c r="F92" s="48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9"/>
      <c r="AG92" s="49"/>
      <c r="AH92" s="49"/>
      <c r="AI92" s="47"/>
    </row>
  </sheetData>
  <mergeCells count="35">
    <mergeCell ref="A1:AJ1"/>
    <mergeCell ref="A2:B2"/>
    <mergeCell ref="C2:E2"/>
    <mergeCell ref="AE2:AI2"/>
    <mergeCell ref="A3:A4"/>
    <mergeCell ref="B3:B4"/>
    <mergeCell ref="C3:C4"/>
    <mergeCell ref="D3:D4"/>
    <mergeCell ref="E3:E4"/>
    <mergeCell ref="F3:F4"/>
    <mergeCell ref="W3:X3"/>
    <mergeCell ref="Y3:Y4"/>
    <mergeCell ref="H3:K3"/>
    <mergeCell ref="L3:M3"/>
    <mergeCell ref="P3:P4"/>
    <mergeCell ref="F24:K24"/>
    <mergeCell ref="A5:AI5"/>
    <mergeCell ref="A24:B24"/>
    <mergeCell ref="Y24:AB24"/>
    <mergeCell ref="AA3:AA4"/>
    <mergeCell ref="AB3:AB4"/>
    <mergeCell ref="AC3:AC4"/>
    <mergeCell ref="AD3:AD4"/>
    <mergeCell ref="AE3:AE4"/>
    <mergeCell ref="AF3:AF4"/>
    <mergeCell ref="Q3:Q4"/>
    <mergeCell ref="R3:R4"/>
    <mergeCell ref="Z3:Z4"/>
    <mergeCell ref="AG3:AG4"/>
    <mergeCell ref="AH3:AH4"/>
    <mergeCell ref="AI3:AI4"/>
    <mergeCell ref="G3:G4"/>
    <mergeCell ref="S3:V3"/>
    <mergeCell ref="N3:N4"/>
    <mergeCell ref="O3:O4"/>
  </mergeCells>
  <printOptions horizontalCentered="1"/>
  <pageMargins left="0.19685039370078741" right="0.19685039370078741" top="0.39370078740157483" bottom="0.19685039370078741" header="0.19685039370078741" footer="0.19685039370078741"/>
  <pageSetup paperSize="9" scale="8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B111"/>
  <sheetViews>
    <sheetView view="pageBreakPreview" topLeftCell="A28" zoomScale="148" zoomScaleNormal="140" workbookViewId="0">
      <selection activeCell="B41" sqref="B41"/>
    </sheetView>
  </sheetViews>
  <sheetFormatPr defaultRowHeight="12.75"/>
  <cols>
    <col min="1" max="1" width="17" style="110" customWidth="1"/>
    <col min="2" max="2" width="74.28515625" style="110" customWidth="1"/>
    <col min="3" max="16384" width="9.140625" style="110"/>
  </cols>
  <sheetData>
    <row r="1" spans="1:2" s="105" customFormat="1">
      <c r="A1" s="511" t="s">
        <v>243</v>
      </c>
      <c r="B1" s="511"/>
    </row>
    <row r="2" spans="1:2" s="105" customFormat="1" ht="15">
      <c r="A2" s="512" t="s">
        <v>244</v>
      </c>
      <c r="B2" s="512"/>
    </row>
    <row r="3" spans="1:2" s="105" customFormat="1" ht="15">
      <c r="A3" s="512"/>
      <c r="B3" s="512"/>
    </row>
    <row r="4" spans="1:2" s="105" customFormat="1">
      <c r="A4" s="180" t="s">
        <v>255</v>
      </c>
      <c r="B4" s="297" t="s">
        <v>242</v>
      </c>
    </row>
    <row r="5" spans="1:2" s="105" customFormat="1" ht="8.25" customHeight="1">
      <c r="A5" s="181"/>
      <c r="B5" s="181"/>
    </row>
    <row r="6" spans="1:2">
      <c r="A6" s="109"/>
      <c r="B6" s="109"/>
    </row>
    <row r="7" spans="1:2">
      <c r="A7" s="513" t="s">
        <v>152</v>
      </c>
      <c r="B7" s="513"/>
    </row>
    <row r="8" spans="1:2">
      <c r="A8" s="109"/>
      <c r="B8" s="109"/>
    </row>
    <row r="9" spans="1:2">
      <c r="A9" s="509" t="s">
        <v>256</v>
      </c>
      <c r="B9" s="509"/>
    </row>
    <row r="10" spans="1:2" ht="15">
      <c r="A10" s="183"/>
      <c r="B10" s="183"/>
    </row>
    <row r="11" spans="1:2" ht="15">
      <c r="A11" s="183" t="s">
        <v>363</v>
      </c>
      <c r="B11" s="183" t="s">
        <v>361</v>
      </c>
    </row>
    <row r="12" spans="1:2" ht="15">
      <c r="A12" s="183" t="s">
        <v>362</v>
      </c>
      <c r="B12" s="183" t="s">
        <v>365</v>
      </c>
    </row>
    <row r="13" spans="1:2" ht="15">
      <c r="A13" s="183" t="s">
        <v>366</v>
      </c>
      <c r="B13" s="183" t="s">
        <v>364</v>
      </c>
    </row>
    <row r="14" spans="1:2" ht="15">
      <c r="A14" s="183" t="s">
        <v>367</v>
      </c>
      <c r="B14" s="183" t="s">
        <v>368</v>
      </c>
    </row>
    <row r="15" spans="1:2" ht="15">
      <c r="A15" s="183" t="s">
        <v>369</v>
      </c>
      <c r="B15" s="183" t="s">
        <v>370</v>
      </c>
    </row>
    <row r="16" spans="1:2" ht="15">
      <c r="A16" s="183"/>
      <c r="B16" s="183"/>
    </row>
    <row r="17" spans="1:2" ht="15">
      <c r="A17" s="183"/>
      <c r="B17" s="183"/>
    </row>
    <row r="18" spans="1:2" ht="15">
      <c r="A18" s="184"/>
      <c r="B18" s="183"/>
    </row>
    <row r="19" spans="1:2" ht="19.5" customHeight="1">
      <c r="A19" s="509" t="s">
        <v>257</v>
      </c>
      <c r="B19" s="509"/>
    </row>
    <row r="20" spans="1:2">
      <c r="A20" s="509" t="s">
        <v>258</v>
      </c>
      <c r="B20" s="509"/>
    </row>
    <row r="21" spans="1:2" ht="6.75" customHeight="1">
      <c r="A21" s="185"/>
      <c r="B21" s="185"/>
    </row>
    <row r="22" spans="1:2" ht="15">
      <c r="A22" s="183" t="s">
        <v>372</v>
      </c>
      <c r="B22" s="186" t="s">
        <v>261</v>
      </c>
    </row>
    <row r="23" spans="1:2" ht="15">
      <c r="A23" s="183" t="s">
        <v>373</v>
      </c>
      <c r="B23" s="183" t="s">
        <v>260</v>
      </c>
    </row>
    <row r="24" spans="1:2" ht="15">
      <c r="A24" s="187" t="s">
        <v>374</v>
      </c>
      <c r="B24" s="183" t="s">
        <v>259</v>
      </c>
    </row>
    <row r="25" spans="1:2" ht="15">
      <c r="A25" s="187"/>
      <c r="B25" s="183"/>
    </row>
    <row r="26" spans="1:2" ht="15">
      <c r="A26" s="187"/>
      <c r="B26" s="183"/>
    </row>
    <row r="27" spans="1:2" ht="21.75" customHeight="1">
      <c r="A27" s="509" t="s">
        <v>375</v>
      </c>
      <c r="B27" s="509"/>
    </row>
    <row r="28" spans="1:2" ht="12" customHeight="1">
      <c r="A28" s="510" t="s">
        <v>376</v>
      </c>
      <c r="B28" s="510"/>
    </row>
    <row r="29" spans="1:2" ht="7.5" customHeight="1">
      <c r="A29" s="183" t="s">
        <v>0</v>
      </c>
      <c r="B29" s="185"/>
    </row>
    <row r="30" spans="1:2" ht="15">
      <c r="A30" s="183" t="s">
        <v>377</v>
      </c>
      <c r="B30" s="186" t="s">
        <v>396</v>
      </c>
    </row>
    <row r="31" spans="1:2" ht="15">
      <c r="A31" s="183" t="s">
        <v>378</v>
      </c>
      <c r="B31" s="188" t="s">
        <v>186</v>
      </c>
    </row>
    <row r="32" spans="1:2" ht="15">
      <c r="A32" s="187" t="s">
        <v>380</v>
      </c>
      <c r="B32" s="183" t="s">
        <v>379</v>
      </c>
    </row>
    <row r="33" spans="1:2" ht="15">
      <c r="A33" s="183" t="s">
        <v>381</v>
      </c>
      <c r="B33" s="183" t="s">
        <v>382</v>
      </c>
    </row>
    <row r="34" spans="1:2" ht="15">
      <c r="A34" s="187" t="s">
        <v>383</v>
      </c>
      <c r="B34" s="183" t="s">
        <v>187</v>
      </c>
    </row>
    <row r="35" spans="1:2" ht="15">
      <c r="A35" s="187" t="s">
        <v>384</v>
      </c>
      <c r="B35" s="183" t="s">
        <v>385</v>
      </c>
    </row>
    <row r="36" spans="1:2" ht="15">
      <c r="A36" s="187" t="s">
        <v>386</v>
      </c>
      <c r="B36" s="183" t="s">
        <v>387</v>
      </c>
    </row>
    <row r="37" spans="1:2" ht="15">
      <c r="A37" s="187" t="s">
        <v>388</v>
      </c>
      <c r="B37" s="183" t="s">
        <v>389</v>
      </c>
    </row>
    <row r="38" spans="1:2" ht="15">
      <c r="A38" s="187" t="s">
        <v>390</v>
      </c>
      <c r="B38" s="186" t="s">
        <v>397</v>
      </c>
    </row>
    <row r="39" spans="1:2" ht="15">
      <c r="A39" s="187" t="s">
        <v>391</v>
      </c>
      <c r="B39" s="183" t="s">
        <v>392</v>
      </c>
    </row>
    <row r="40" spans="1:2" ht="15">
      <c r="A40" s="187" t="s">
        <v>393</v>
      </c>
      <c r="B40" s="183" t="s">
        <v>394</v>
      </c>
    </row>
    <row r="41" spans="1:2" ht="15">
      <c r="A41" s="183" t="s">
        <v>395</v>
      </c>
      <c r="B41" s="188" t="s">
        <v>188</v>
      </c>
    </row>
    <row r="42" spans="1:2" ht="15">
      <c r="A42" s="183"/>
      <c r="B42" s="188"/>
    </row>
    <row r="43" spans="1:2" ht="15">
      <c r="A43" s="183"/>
      <c r="B43" s="188"/>
    </row>
    <row r="44" spans="1:2" ht="15">
      <c r="A44" s="183"/>
      <c r="B44" s="188"/>
    </row>
    <row r="45" spans="1:2">
      <c r="A45" s="109"/>
      <c r="B45" s="109"/>
    </row>
    <row r="46" spans="1:2">
      <c r="A46" s="508" t="s">
        <v>253</v>
      </c>
      <c r="B46" s="508"/>
    </row>
    <row r="47" spans="1:2">
      <c r="A47" s="109"/>
      <c r="B47" s="189"/>
    </row>
    <row r="48" spans="1:2">
      <c r="A48" s="109"/>
      <c r="B48" s="109"/>
    </row>
    <row r="49" spans="1:2">
      <c r="A49" s="508" t="s">
        <v>254</v>
      </c>
      <c r="B49" s="508"/>
    </row>
    <row r="50" spans="1:2">
      <c r="A50" s="109"/>
      <c r="B50" s="190"/>
    </row>
    <row r="51" spans="1:2">
      <c r="A51" s="109"/>
      <c r="B51" s="109"/>
    </row>
    <row r="52" spans="1:2">
      <c r="A52" s="109"/>
      <c r="B52" s="109"/>
    </row>
    <row r="53" spans="1:2">
      <c r="A53" s="109"/>
      <c r="B53" s="109"/>
    </row>
    <row r="54" spans="1:2">
      <c r="A54" s="109"/>
      <c r="B54" s="109"/>
    </row>
    <row r="55" spans="1:2" s="105" customFormat="1" ht="15">
      <c r="A55" s="179"/>
      <c r="B55" s="109"/>
    </row>
    <row r="56" spans="1:2" s="105" customFormat="1" ht="15">
      <c r="A56" s="179"/>
      <c r="B56" s="179"/>
    </row>
    <row r="57" spans="1:2" s="105" customFormat="1" ht="15">
      <c r="A57" s="191"/>
      <c r="B57" s="179"/>
    </row>
    <row r="58" spans="1:2" s="105" customFormat="1">
      <c r="A58" s="192"/>
      <c r="B58" s="193"/>
    </row>
    <row r="59" spans="1:2">
      <c r="A59" s="109"/>
      <c r="B59" s="192"/>
    </row>
    <row r="60" spans="1:2">
      <c r="A60" s="182"/>
      <c r="B60" s="109"/>
    </row>
    <row r="61" spans="1:2">
      <c r="A61" s="109"/>
      <c r="B61" s="182"/>
    </row>
    <row r="62" spans="1:2" ht="23.25" customHeight="1">
      <c r="A62" s="194"/>
      <c r="B62" s="109"/>
    </row>
    <row r="63" spans="1:2">
      <c r="A63" s="109"/>
      <c r="B63" s="194"/>
    </row>
    <row r="64" spans="1:2">
      <c r="A64" s="191"/>
      <c r="B64" s="109"/>
    </row>
    <row r="65" spans="1:2">
      <c r="A65" s="191"/>
      <c r="B65" s="191"/>
    </row>
    <row r="66" spans="1:2">
      <c r="A66" s="191"/>
      <c r="B66" s="191"/>
    </row>
    <row r="67" spans="1:2">
      <c r="A67" s="191"/>
      <c r="B67" s="191"/>
    </row>
    <row r="68" spans="1:2">
      <c r="A68" s="191"/>
      <c r="B68" s="191"/>
    </row>
    <row r="69" spans="1:2" ht="22.5" customHeight="1">
      <c r="A69" s="194"/>
      <c r="B69" s="191"/>
    </row>
    <row r="70" spans="1:2">
      <c r="A70" s="185"/>
      <c r="B70" s="194"/>
    </row>
    <row r="71" spans="1:2" ht="6.75" customHeight="1">
      <c r="A71" s="185"/>
      <c r="B71" s="185"/>
    </row>
    <row r="72" spans="1:2">
      <c r="A72" s="191"/>
      <c r="B72" s="185"/>
    </row>
    <row r="73" spans="1:2">
      <c r="A73" s="191"/>
      <c r="B73" s="191"/>
    </row>
    <row r="74" spans="1:2">
      <c r="A74" s="191"/>
      <c r="B74" s="191"/>
    </row>
    <row r="75" spans="1:2">
      <c r="A75" s="195"/>
      <c r="B75" s="191"/>
    </row>
    <row r="76" spans="1:2" ht="22.5" customHeight="1">
      <c r="A76" s="195"/>
      <c r="B76" s="191"/>
    </row>
    <row r="77" spans="1:2">
      <c r="A77" s="195"/>
      <c r="B77" s="191"/>
    </row>
    <row r="78" spans="1:2">
      <c r="A78" s="191"/>
      <c r="B78" s="191"/>
    </row>
    <row r="79" spans="1:2">
      <c r="A79" s="191"/>
      <c r="B79" s="191"/>
    </row>
    <row r="80" spans="1:2">
      <c r="A80" s="195"/>
      <c r="B80" s="191"/>
    </row>
    <row r="81" spans="1:2">
      <c r="A81" s="109"/>
      <c r="B81" s="191"/>
    </row>
    <row r="82" spans="1:2" ht="23.25" customHeight="1">
      <c r="A82" s="194"/>
      <c r="B82" s="109"/>
    </row>
    <row r="83" spans="1:2" ht="10.5" customHeight="1">
      <c r="A83" s="185"/>
      <c r="B83" s="194"/>
    </row>
    <row r="84" spans="1:2">
      <c r="A84" s="191"/>
      <c r="B84" s="185"/>
    </row>
    <row r="85" spans="1:2">
      <c r="A85" s="191"/>
      <c r="B85" s="191"/>
    </row>
    <row r="86" spans="1:2">
      <c r="A86" s="191"/>
      <c r="B86" s="191"/>
    </row>
    <row r="87" spans="1:2" ht="19.5" customHeight="1">
      <c r="A87" s="195"/>
      <c r="B87" s="191"/>
    </row>
    <row r="88" spans="1:2">
      <c r="A88" s="195"/>
      <c r="B88" s="191"/>
    </row>
    <row r="89" spans="1:2">
      <c r="A89" s="195"/>
      <c r="B89" s="191"/>
    </row>
    <row r="90" spans="1:2">
      <c r="A90" s="195"/>
      <c r="B90" s="191"/>
    </row>
    <row r="91" spans="1:2">
      <c r="A91" s="195"/>
      <c r="B91" s="191"/>
    </row>
    <row r="92" spans="1:2">
      <c r="A92" s="195"/>
      <c r="B92" s="191"/>
    </row>
    <row r="93" spans="1:2">
      <c r="A93" s="109"/>
      <c r="B93" s="191"/>
    </row>
    <row r="94" spans="1:2">
      <c r="A94" s="109"/>
      <c r="B94" s="109"/>
    </row>
    <row r="95" spans="1:2">
      <c r="A95" s="109"/>
      <c r="B95" s="109"/>
    </row>
    <row r="96" spans="1:2">
      <c r="A96" s="109"/>
      <c r="B96" s="109"/>
    </row>
    <row r="97" spans="1:2">
      <c r="A97" s="109"/>
      <c r="B97" s="109"/>
    </row>
    <row r="98" spans="1:2">
      <c r="A98" s="189"/>
      <c r="B98" s="109"/>
    </row>
    <row r="99" spans="1:2">
      <c r="A99" s="109"/>
      <c r="B99" s="118"/>
    </row>
    <row r="100" spans="1:2">
      <c r="A100" s="109"/>
      <c r="B100" s="109"/>
    </row>
    <row r="101" spans="1:2">
      <c r="A101" s="109"/>
      <c r="B101" s="109"/>
    </row>
    <row r="102" spans="1:2">
      <c r="A102" s="109"/>
      <c r="B102" s="191" t="s">
        <v>0</v>
      </c>
    </row>
    <row r="103" spans="1:2">
      <c r="A103" s="109"/>
      <c r="B103" s="109"/>
    </row>
    <row r="104" spans="1:2">
      <c r="A104" s="109"/>
      <c r="B104" s="109"/>
    </row>
    <row r="105" spans="1:2">
      <c r="A105" s="109"/>
      <c r="B105" s="109"/>
    </row>
    <row r="106" spans="1:2">
      <c r="A106" s="109"/>
      <c r="B106" s="109"/>
    </row>
    <row r="107" spans="1:2">
      <c r="A107" s="109"/>
      <c r="B107" s="109"/>
    </row>
    <row r="108" spans="1:2">
      <c r="A108" s="109"/>
      <c r="B108" s="109"/>
    </row>
    <row r="109" spans="1:2">
      <c r="A109" s="109"/>
      <c r="B109" s="109"/>
    </row>
    <row r="110" spans="1:2">
      <c r="A110" s="109"/>
      <c r="B110" s="109"/>
    </row>
    <row r="111" spans="1:2">
      <c r="B111" s="109"/>
    </row>
  </sheetData>
  <mergeCells count="11">
    <mergeCell ref="A1:B1"/>
    <mergeCell ref="A2:B2"/>
    <mergeCell ref="A3:B3"/>
    <mergeCell ref="A7:B7"/>
    <mergeCell ref="A9:B9"/>
    <mergeCell ref="A49:B49"/>
    <mergeCell ref="A19:B19"/>
    <mergeCell ref="A20:B20"/>
    <mergeCell ref="A27:B27"/>
    <mergeCell ref="A28:B28"/>
    <mergeCell ref="A46:B46"/>
  </mergeCells>
  <printOptions horizontalCentered="1"/>
  <pageMargins left="0.78740157480314965" right="0.39370078740157483" top="0.78740157480314965" bottom="0.39370078740157483" header="0.51181102362204722" footer="0.51181102362204722"/>
  <pageSetup paperSize="9" scale="9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K54"/>
  <sheetViews>
    <sheetView view="pageBreakPreview" topLeftCell="A28" zoomScale="120" zoomScaleSheetLayoutView="120" workbookViewId="0">
      <selection activeCell="B32" sqref="B32:G44"/>
    </sheetView>
  </sheetViews>
  <sheetFormatPr defaultRowHeight="12.75"/>
  <cols>
    <col min="1" max="1" width="4.42578125" customWidth="1"/>
    <col min="2" max="2" width="24.5703125" customWidth="1"/>
    <col min="3" max="3" width="5.42578125" customWidth="1"/>
    <col min="4" max="4" width="5.7109375" customWidth="1"/>
    <col min="5" max="5" width="12.85546875" customWidth="1"/>
    <col min="6" max="6" width="11.140625" customWidth="1"/>
    <col min="7" max="7" width="14.7109375" customWidth="1"/>
    <col min="8" max="11" width="11.5703125" customWidth="1"/>
  </cols>
  <sheetData>
    <row r="1" spans="1:11" s="1" customFormat="1" ht="16.5">
      <c r="A1" s="514" t="s">
        <v>189</v>
      </c>
      <c r="B1" s="514"/>
      <c r="C1" s="514"/>
      <c r="D1" s="514"/>
      <c r="E1" s="514"/>
      <c r="F1" s="514"/>
      <c r="G1" s="514"/>
      <c r="H1" s="196"/>
      <c r="I1" s="196"/>
      <c r="J1" s="196"/>
      <c r="K1" s="196"/>
    </row>
    <row r="2" spans="1:11" s="1" customFormat="1" ht="19.5" customHeight="1">
      <c r="A2" s="515" t="s">
        <v>190</v>
      </c>
      <c r="B2" s="516"/>
      <c r="C2" s="516"/>
      <c r="D2" s="516"/>
      <c r="E2" s="516"/>
      <c r="F2" s="516"/>
      <c r="G2" s="517"/>
      <c r="H2" s="196"/>
      <c r="I2" s="196"/>
      <c r="J2" s="196"/>
      <c r="K2" s="196"/>
    </row>
    <row r="3" spans="1:11" s="38" customFormat="1" ht="11.25" customHeight="1">
      <c r="A3" s="298">
        <v>1</v>
      </c>
      <c r="B3" s="268" t="s">
        <v>194</v>
      </c>
      <c r="C3" s="270" t="s">
        <v>30</v>
      </c>
      <c r="D3" s="270">
        <v>2004</v>
      </c>
      <c r="E3" s="268" t="s">
        <v>216</v>
      </c>
      <c r="F3" s="286" t="s">
        <v>193</v>
      </c>
      <c r="G3" s="284" t="s">
        <v>195</v>
      </c>
      <c r="H3" s="197"/>
      <c r="I3" s="197"/>
      <c r="J3" s="197"/>
      <c r="K3" s="197"/>
    </row>
    <row r="4" spans="1:11" s="38" customFormat="1" ht="11.25" customHeight="1">
      <c r="A4" s="298">
        <v>2</v>
      </c>
      <c r="B4" s="268" t="s">
        <v>371</v>
      </c>
      <c r="C4" s="270" t="s">
        <v>30</v>
      </c>
      <c r="D4" s="270">
        <v>2001</v>
      </c>
      <c r="E4" s="268" t="s">
        <v>216</v>
      </c>
      <c r="F4" s="286" t="s">
        <v>193</v>
      </c>
      <c r="G4" s="284" t="s">
        <v>195</v>
      </c>
      <c r="H4" s="197"/>
      <c r="I4" s="197"/>
      <c r="J4" s="197"/>
      <c r="K4" s="197"/>
    </row>
    <row r="5" spans="1:11" s="38" customFormat="1" ht="12" customHeight="1">
      <c r="A5" s="298">
        <v>3</v>
      </c>
      <c r="B5" s="268" t="s">
        <v>270</v>
      </c>
      <c r="C5" s="270" t="s">
        <v>30</v>
      </c>
      <c r="D5" s="270">
        <v>2004</v>
      </c>
      <c r="E5" s="268" t="s">
        <v>216</v>
      </c>
      <c r="F5" s="286" t="s">
        <v>193</v>
      </c>
      <c r="G5" s="268" t="s">
        <v>195</v>
      </c>
      <c r="H5" s="198">
        <f t="shared" ref="H5:H44" ca="1" si="0">RAND()</f>
        <v>0.77063909982372825</v>
      </c>
      <c r="I5" s="197"/>
      <c r="J5" s="197"/>
      <c r="K5" s="197"/>
    </row>
    <row r="6" spans="1:11" s="38" customFormat="1" ht="12" customHeight="1">
      <c r="A6" s="298">
        <v>4</v>
      </c>
      <c r="B6" s="284" t="s">
        <v>211</v>
      </c>
      <c r="C6" s="279" t="s">
        <v>30</v>
      </c>
      <c r="D6" s="279">
        <v>2002</v>
      </c>
      <c r="E6" s="284" t="s">
        <v>217</v>
      </c>
      <c r="F6" s="286" t="s">
        <v>193</v>
      </c>
      <c r="G6" s="284" t="s">
        <v>212</v>
      </c>
      <c r="H6" s="198">
        <f t="shared" ca="1" si="0"/>
        <v>0.18079546903301758</v>
      </c>
      <c r="I6" s="197"/>
      <c r="J6" s="197"/>
      <c r="K6" s="197"/>
    </row>
    <row r="7" spans="1:11" s="38" customFormat="1" ht="12.75" customHeight="1">
      <c r="A7" s="298">
        <v>5</v>
      </c>
      <c r="B7" s="286" t="s">
        <v>271</v>
      </c>
      <c r="C7" s="266" t="s">
        <v>30</v>
      </c>
      <c r="D7" s="267">
        <v>2004</v>
      </c>
      <c r="E7" s="286" t="s">
        <v>192</v>
      </c>
      <c r="F7" s="286" t="s">
        <v>235</v>
      </c>
      <c r="G7" s="286" t="s">
        <v>191</v>
      </c>
      <c r="H7" s="198">
        <f t="shared" ca="1" si="0"/>
        <v>0.42948849809421663</v>
      </c>
      <c r="I7" s="197"/>
      <c r="J7" s="197"/>
      <c r="K7" s="197"/>
    </row>
    <row r="8" spans="1:11" s="38" customFormat="1" ht="11.25" customHeight="1">
      <c r="A8" s="298">
        <v>6</v>
      </c>
      <c r="B8" s="286" t="s">
        <v>272</v>
      </c>
      <c r="C8" s="266" t="s">
        <v>30</v>
      </c>
      <c r="D8" s="267">
        <v>2003</v>
      </c>
      <c r="E8" s="286" t="s">
        <v>216</v>
      </c>
      <c r="F8" s="286" t="s">
        <v>193</v>
      </c>
      <c r="G8" s="286" t="s">
        <v>195</v>
      </c>
      <c r="H8" s="198">
        <f t="shared" ca="1" si="0"/>
        <v>0.61027224671874514</v>
      </c>
      <c r="I8" s="197"/>
      <c r="J8" s="197"/>
      <c r="K8" s="197"/>
    </row>
    <row r="9" spans="1:11" s="38" customFormat="1" ht="10.5" customHeight="1">
      <c r="A9" s="298">
        <v>7</v>
      </c>
      <c r="B9" s="268" t="s">
        <v>239</v>
      </c>
      <c r="C9" s="270" t="s">
        <v>30</v>
      </c>
      <c r="D9" s="270">
        <v>2004</v>
      </c>
      <c r="E9" s="268" t="s">
        <v>192</v>
      </c>
      <c r="F9" s="286" t="s">
        <v>235</v>
      </c>
      <c r="G9" s="268" t="s">
        <v>191</v>
      </c>
      <c r="H9" s="198">
        <f t="shared" ca="1" si="0"/>
        <v>0.61360118285864496</v>
      </c>
      <c r="I9" s="197"/>
      <c r="J9" s="197"/>
      <c r="K9" s="197"/>
    </row>
    <row r="10" spans="1:11" s="38" customFormat="1" ht="10.5" customHeight="1">
      <c r="A10" s="298">
        <v>8</v>
      </c>
      <c r="B10" s="286" t="s">
        <v>273</v>
      </c>
      <c r="C10" s="266" t="s">
        <v>30</v>
      </c>
      <c r="D10" s="267">
        <v>2004</v>
      </c>
      <c r="E10" s="286" t="s">
        <v>192</v>
      </c>
      <c r="F10" s="286" t="s">
        <v>235</v>
      </c>
      <c r="G10" s="286" t="s">
        <v>191</v>
      </c>
      <c r="H10" s="198">
        <f t="shared" ca="1" si="0"/>
        <v>0.10986222168205462</v>
      </c>
      <c r="I10" s="197"/>
      <c r="J10" s="197"/>
      <c r="K10" s="197"/>
    </row>
    <row r="11" spans="1:11" s="38" customFormat="1" ht="11.1" customHeight="1">
      <c r="A11" s="298">
        <v>9</v>
      </c>
      <c r="B11" s="268" t="s">
        <v>274</v>
      </c>
      <c r="C11" s="270" t="s">
        <v>30</v>
      </c>
      <c r="D11" s="270">
        <v>2003</v>
      </c>
      <c r="E11" s="268" t="s">
        <v>192</v>
      </c>
      <c r="F11" s="286" t="s">
        <v>235</v>
      </c>
      <c r="G11" s="303" t="s">
        <v>191</v>
      </c>
      <c r="H11" s="198">
        <f t="shared" ca="1" si="0"/>
        <v>0.2547464177995189</v>
      </c>
      <c r="I11" s="197"/>
      <c r="J11" s="197"/>
      <c r="K11" s="197"/>
    </row>
    <row r="12" spans="1:11" s="38" customFormat="1" ht="11.1" customHeight="1">
      <c r="A12" s="298">
        <v>10</v>
      </c>
      <c r="B12" s="268" t="s">
        <v>435</v>
      </c>
      <c r="C12" s="270" t="s">
        <v>30</v>
      </c>
      <c r="D12" s="270">
        <v>2001</v>
      </c>
      <c r="E12" s="268" t="s">
        <v>216</v>
      </c>
      <c r="F12" s="286" t="s">
        <v>193</v>
      </c>
      <c r="G12" s="284" t="s">
        <v>195</v>
      </c>
      <c r="H12" s="198">
        <f t="shared" ca="1" si="0"/>
        <v>0.91242892946339849</v>
      </c>
      <c r="I12" s="197"/>
      <c r="J12" s="197"/>
      <c r="K12" s="197"/>
    </row>
    <row r="13" spans="1:11" s="38" customFormat="1" ht="17.25" customHeight="1">
      <c r="A13" s="518" t="s">
        <v>206</v>
      </c>
      <c r="B13" s="519"/>
      <c r="C13" s="519"/>
      <c r="D13" s="519"/>
      <c r="E13" s="519"/>
      <c r="F13" s="519"/>
      <c r="G13" s="520"/>
      <c r="H13" s="198">
        <f t="shared" ca="1" si="0"/>
        <v>0.49369463880265396</v>
      </c>
      <c r="I13" s="197"/>
      <c r="J13" s="197"/>
      <c r="K13" s="197"/>
    </row>
    <row r="14" spans="1:11" s="38" customFormat="1" ht="11.25" customHeight="1">
      <c r="A14" s="298">
        <v>1</v>
      </c>
      <c r="B14" s="286" t="s">
        <v>275</v>
      </c>
      <c r="C14" s="266" t="s">
        <v>276</v>
      </c>
      <c r="D14" s="267">
        <v>2006</v>
      </c>
      <c r="E14" s="286" t="s">
        <v>217</v>
      </c>
      <c r="F14" s="286" t="s">
        <v>193</v>
      </c>
      <c r="G14" s="286" t="s">
        <v>212</v>
      </c>
      <c r="H14" s="198">
        <f t="shared" ca="1" si="0"/>
        <v>0.99430125115414159</v>
      </c>
      <c r="I14" s="197"/>
      <c r="J14" s="197"/>
      <c r="K14" s="197"/>
    </row>
    <row r="15" spans="1:11" s="38" customFormat="1" ht="12" customHeight="1">
      <c r="A15" s="298">
        <v>2</v>
      </c>
      <c r="B15" s="268" t="s">
        <v>277</v>
      </c>
      <c r="C15" s="270" t="s">
        <v>32</v>
      </c>
      <c r="D15" s="270">
        <v>2005</v>
      </c>
      <c r="E15" s="268" t="s">
        <v>216</v>
      </c>
      <c r="F15" s="286" t="s">
        <v>193</v>
      </c>
      <c r="G15" s="268" t="s">
        <v>195</v>
      </c>
      <c r="H15" s="198">
        <f t="shared" ca="1" si="0"/>
        <v>0.77403315173362763</v>
      </c>
      <c r="I15" s="197"/>
      <c r="J15" s="197"/>
      <c r="K15" s="197"/>
    </row>
    <row r="16" spans="1:11" s="38" customFormat="1" ht="10.5" customHeight="1">
      <c r="A16" s="298">
        <v>3</v>
      </c>
      <c r="B16" s="268" t="s">
        <v>278</v>
      </c>
      <c r="C16" s="270" t="s">
        <v>32</v>
      </c>
      <c r="D16" s="270">
        <v>2006</v>
      </c>
      <c r="E16" s="268" t="s">
        <v>192</v>
      </c>
      <c r="F16" s="286" t="s">
        <v>235</v>
      </c>
      <c r="G16" s="286" t="s">
        <v>191</v>
      </c>
      <c r="H16" s="198">
        <f t="shared" ca="1" si="0"/>
        <v>0.66533899489759718</v>
      </c>
      <c r="I16" s="197"/>
      <c r="J16" s="197"/>
      <c r="K16" s="197"/>
    </row>
    <row r="17" spans="1:11" s="38" customFormat="1" ht="11.1" customHeight="1">
      <c r="A17" s="298">
        <v>4</v>
      </c>
      <c r="B17" s="268" t="s">
        <v>279</v>
      </c>
      <c r="C17" s="270" t="s">
        <v>32</v>
      </c>
      <c r="D17" s="270">
        <v>2006</v>
      </c>
      <c r="E17" s="268" t="s">
        <v>216</v>
      </c>
      <c r="F17" s="286" t="s">
        <v>193</v>
      </c>
      <c r="G17" s="268" t="s">
        <v>195</v>
      </c>
      <c r="H17" s="198">
        <f t="shared" ca="1" si="0"/>
        <v>0.82109913579394789</v>
      </c>
      <c r="I17" s="197"/>
      <c r="J17" s="197"/>
      <c r="K17" s="197"/>
    </row>
    <row r="18" spans="1:11" s="38" customFormat="1" ht="11.1" customHeight="1">
      <c r="A18" s="298">
        <v>5</v>
      </c>
      <c r="B18" s="268" t="s">
        <v>280</v>
      </c>
      <c r="C18" s="270" t="s">
        <v>32</v>
      </c>
      <c r="D18" s="270">
        <v>2005</v>
      </c>
      <c r="E18" s="268" t="s">
        <v>216</v>
      </c>
      <c r="F18" s="286" t="s">
        <v>193</v>
      </c>
      <c r="G18" s="268" t="s">
        <v>195</v>
      </c>
      <c r="H18" s="198">
        <f t="shared" ca="1" si="0"/>
        <v>2.3605342823369568E-3</v>
      </c>
      <c r="I18" s="197"/>
      <c r="J18" s="197"/>
      <c r="K18" s="197"/>
    </row>
    <row r="19" spans="1:11" s="38" customFormat="1" ht="11.1" customHeight="1">
      <c r="A19" s="298">
        <v>6</v>
      </c>
      <c r="B19" s="268" t="s">
        <v>281</v>
      </c>
      <c r="C19" s="285" t="s">
        <v>282</v>
      </c>
      <c r="D19" s="270">
        <v>2006</v>
      </c>
      <c r="E19" s="268" t="s">
        <v>192</v>
      </c>
      <c r="F19" s="286" t="s">
        <v>235</v>
      </c>
      <c r="G19" s="268" t="s">
        <v>191</v>
      </c>
      <c r="H19" s="198">
        <f t="shared" ca="1" si="0"/>
        <v>9.4647021001652121E-2</v>
      </c>
      <c r="I19" s="197"/>
      <c r="J19" s="197"/>
      <c r="K19" s="197"/>
    </row>
    <row r="20" spans="1:11" s="38" customFormat="1" ht="16.5" customHeight="1">
      <c r="A20" s="521" t="s">
        <v>214</v>
      </c>
      <c r="B20" s="522"/>
      <c r="C20" s="522"/>
      <c r="D20" s="522"/>
      <c r="E20" s="522"/>
      <c r="F20" s="522"/>
      <c r="G20" s="523"/>
      <c r="H20" s="198">
        <f t="shared" ca="1" si="0"/>
        <v>0.92802173706604751</v>
      </c>
      <c r="I20" s="197"/>
      <c r="J20" s="197"/>
      <c r="K20" s="197"/>
    </row>
    <row r="21" spans="1:11" s="38" customFormat="1" ht="11.1" customHeight="1">
      <c r="A21" s="298">
        <v>1</v>
      </c>
      <c r="B21" s="268" t="s">
        <v>283</v>
      </c>
      <c r="C21" s="285" t="s">
        <v>32</v>
      </c>
      <c r="D21" s="270">
        <v>2006</v>
      </c>
      <c r="E21" s="268" t="s">
        <v>217</v>
      </c>
      <c r="F21" s="286" t="s">
        <v>193</v>
      </c>
      <c r="G21" s="268" t="s">
        <v>212</v>
      </c>
      <c r="H21" s="198">
        <f t="shared" ca="1" si="0"/>
        <v>0.63287246436381217</v>
      </c>
      <c r="I21" s="197"/>
      <c r="J21" s="197"/>
      <c r="K21" s="197"/>
    </row>
    <row r="22" spans="1:11" s="38" customFormat="1" ht="11.1" customHeight="1">
      <c r="A22" s="298">
        <v>2</v>
      </c>
      <c r="B22" s="268" t="s">
        <v>284</v>
      </c>
      <c r="C22" s="285" t="s">
        <v>282</v>
      </c>
      <c r="D22" s="270">
        <v>2006</v>
      </c>
      <c r="E22" s="268" t="s">
        <v>216</v>
      </c>
      <c r="F22" s="286" t="s">
        <v>193</v>
      </c>
      <c r="G22" s="268" t="s">
        <v>195</v>
      </c>
      <c r="H22" s="198"/>
      <c r="I22" s="197"/>
      <c r="J22" s="197"/>
      <c r="K22" s="197"/>
    </row>
    <row r="23" spans="1:11" s="38" customFormat="1" ht="11.1" customHeight="1">
      <c r="A23" s="298">
        <v>3</v>
      </c>
      <c r="B23" s="268" t="s">
        <v>285</v>
      </c>
      <c r="C23" s="320" t="s">
        <v>32</v>
      </c>
      <c r="D23" s="270">
        <v>2006</v>
      </c>
      <c r="E23" s="268" t="s">
        <v>216</v>
      </c>
      <c r="F23" s="286" t="s">
        <v>193</v>
      </c>
      <c r="G23" s="268" t="s">
        <v>195</v>
      </c>
      <c r="H23" s="198"/>
      <c r="I23" s="197"/>
      <c r="J23" s="197"/>
      <c r="K23" s="197"/>
    </row>
    <row r="24" spans="1:11" s="38" customFormat="1" ht="11.1" customHeight="1">
      <c r="A24" s="298">
        <v>4</v>
      </c>
      <c r="B24" s="268" t="s">
        <v>286</v>
      </c>
      <c r="C24" s="285" t="s">
        <v>32</v>
      </c>
      <c r="D24" s="270">
        <v>2005</v>
      </c>
      <c r="E24" s="268" t="s">
        <v>192</v>
      </c>
      <c r="F24" s="286" t="s">
        <v>235</v>
      </c>
      <c r="G24" s="268" t="s">
        <v>191</v>
      </c>
      <c r="H24" s="198"/>
      <c r="I24" s="197"/>
      <c r="J24" s="197"/>
      <c r="K24" s="197"/>
    </row>
    <row r="25" spans="1:11" s="38" customFormat="1" ht="11.1" customHeight="1">
      <c r="A25" s="298">
        <v>5</v>
      </c>
      <c r="B25" s="268" t="s">
        <v>287</v>
      </c>
      <c r="C25" s="285" t="s">
        <v>32</v>
      </c>
      <c r="D25" s="270">
        <v>2006</v>
      </c>
      <c r="E25" s="268" t="s">
        <v>216</v>
      </c>
      <c r="F25" s="286" t="s">
        <v>193</v>
      </c>
      <c r="G25" s="268" t="s">
        <v>195</v>
      </c>
      <c r="H25" s="198"/>
      <c r="I25" s="197"/>
      <c r="J25" s="197"/>
      <c r="K25" s="197"/>
    </row>
    <row r="26" spans="1:11" s="38" customFormat="1" ht="11.1" customHeight="1">
      <c r="A26" s="298">
        <v>6</v>
      </c>
      <c r="B26" s="268" t="s">
        <v>288</v>
      </c>
      <c r="C26" s="285" t="s">
        <v>32</v>
      </c>
      <c r="D26" s="270">
        <v>2005</v>
      </c>
      <c r="E26" s="268" t="s">
        <v>217</v>
      </c>
      <c r="F26" s="286" t="s">
        <v>193</v>
      </c>
      <c r="G26" s="268" t="s">
        <v>212</v>
      </c>
      <c r="H26" s="198"/>
      <c r="I26" s="197"/>
      <c r="J26" s="197"/>
      <c r="K26" s="197"/>
    </row>
    <row r="27" spans="1:11" s="38" customFormat="1" ht="11.1" customHeight="1">
      <c r="A27" s="298">
        <v>7</v>
      </c>
      <c r="B27" s="268" t="s">
        <v>289</v>
      </c>
      <c r="C27" s="285" t="s">
        <v>282</v>
      </c>
      <c r="D27" s="270">
        <v>2006</v>
      </c>
      <c r="E27" s="268" t="s">
        <v>192</v>
      </c>
      <c r="F27" s="286" t="s">
        <v>235</v>
      </c>
      <c r="G27" s="268" t="s">
        <v>191</v>
      </c>
      <c r="H27" s="198"/>
      <c r="I27" s="197"/>
      <c r="J27" s="197"/>
      <c r="K27" s="197"/>
    </row>
    <row r="28" spans="1:11" s="38" customFormat="1" ht="11.1" customHeight="1">
      <c r="A28" s="298">
        <v>8</v>
      </c>
      <c r="B28" s="268" t="s">
        <v>290</v>
      </c>
      <c r="C28" s="285" t="s">
        <v>282</v>
      </c>
      <c r="D28" s="270">
        <v>2006</v>
      </c>
      <c r="E28" s="268" t="s">
        <v>217</v>
      </c>
      <c r="F28" s="286" t="s">
        <v>193</v>
      </c>
      <c r="G28" s="268" t="s">
        <v>212</v>
      </c>
      <c r="H28" s="198"/>
      <c r="I28" s="197"/>
      <c r="J28" s="197"/>
      <c r="K28" s="197"/>
    </row>
    <row r="29" spans="1:11" s="38" customFormat="1" ht="11.1" customHeight="1">
      <c r="A29" s="298">
        <v>9</v>
      </c>
      <c r="B29" s="268" t="s">
        <v>291</v>
      </c>
      <c r="C29" s="285" t="s">
        <v>282</v>
      </c>
      <c r="D29" s="270">
        <v>2006</v>
      </c>
      <c r="E29" s="268" t="s">
        <v>192</v>
      </c>
      <c r="F29" s="286" t="s">
        <v>235</v>
      </c>
      <c r="G29" s="268" t="s">
        <v>191</v>
      </c>
      <c r="H29" s="198"/>
      <c r="I29" s="197"/>
      <c r="J29" s="197"/>
      <c r="K29" s="197"/>
    </row>
    <row r="30" spans="1:11" s="38" customFormat="1" ht="11.1" customHeight="1">
      <c r="A30" s="298">
        <v>10</v>
      </c>
      <c r="B30" s="268" t="s">
        <v>292</v>
      </c>
      <c r="C30" s="285" t="s">
        <v>32</v>
      </c>
      <c r="D30" s="270">
        <v>2005</v>
      </c>
      <c r="E30" s="268" t="s">
        <v>192</v>
      </c>
      <c r="F30" s="286" t="s">
        <v>235</v>
      </c>
      <c r="G30" s="268" t="s">
        <v>191</v>
      </c>
      <c r="H30" s="198"/>
      <c r="I30" s="197"/>
      <c r="J30" s="197"/>
      <c r="K30" s="197"/>
    </row>
    <row r="31" spans="1:11" s="38" customFormat="1" ht="18" customHeight="1">
      <c r="A31" s="521" t="s">
        <v>225</v>
      </c>
      <c r="B31" s="522"/>
      <c r="C31" s="522"/>
      <c r="D31" s="522"/>
      <c r="E31" s="522"/>
      <c r="F31" s="522"/>
      <c r="G31" s="523"/>
      <c r="H31" s="198"/>
      <c r="I31" s="197"/>
      <c r="J31" s="197"/>
      <c r="K31" s="197"/>
    </row>
    <row r="32" spans="1:11" s="38" customFormat="1" ht="11.1" customHeight="1">
      <c r="A32" s="298">
        <v>1</v>
      </c>
      <c r="B32" s="268" t="s">
        <v>295</v>
      </c>
      <c r="C32" s="285" t="s">
        <v>276</v>
      </c>
      <c r="D32" s="270">
        <v>2008</v>
      </c>
      <c r="E32" s="268" t="s">
        <v>192</v>
      </c>
      <c r="F32" s="286" t="s">
        <v>235</v>
      </c>
      <c r="G32" s="268" t="s">
        <v>191</v>
      </c>
      <c r="H32" s="198"/>
      <c r="I32" s="197"/>
      <c r="J32" s="197"/>
      <c r="K32" s="197"/>
    </row>
    <row r="33" spans="1:11" s="38" customFormat="1" ht="11.1" customHeight="1">
      <c r="A33" s="298">
        <v>2</v>
      </c>
      <c r="B33" s="268" t="s">
        <v>296</v>
      </c>
      <c r="C33" s="285" t="s">
        <v>276</v>
      </c>
      <c r="D33" s="270">
        <v>2007</v>
      </c>
      <c r="E33" s="268" t="s">
        <v>217</v>
      </c>
      <c r="F33" s="286" t="s">
        <v>193</v>
      </c>
      <c r="G33" s="268" t="s">
        <v>212</v>
      </c>
      <c r="H33" s="198"/>
      <c r="I33" s="197"/>
      <c r="J33" s="197"/>
      <c r="K33" s="197"/>
    </row>
    <row r="34" spans="1:11" s="38" customFormat="1" ht="11.1" customHeight="1">
      <c r="A34" s="298">
        <v>3</v>
      </c>
      <c r="B34" s="268" t="s">
        <v>297</v>
      </c>
      <c r="C34" s="285" t="s">
        <v>294</v>
      </c>
      <c r="D34" s="270">
        <v>2007</v>
      </c>
      <c r="E34" s="268" t="s">
        <v>192</v>
      </c>
      <c r="F34" s="286" t="s">
        <v>235</v>
      </c>
      <c r="G34" s="268" t="s">
        <v>191</v>
      </c>
      <c r="H34" s="198"/>
      <c r="I34" s="197"/>
      <c r="J34" s="197"/>
      <c r="K34" s="197"/>
    </row>
    <row r="35" spans="1:11" s="38" customFormat="1" ht="11.1" customHeight="1">
      <c r="A35" s="298">
        <v>4</v>
      </c>
      <c r="B35" s="268" t="s">
        <v>298</v>
      </c>
      <c r="C35" s="285" t="s">
        <v>282</v>
      </c>
      <c r="D35" s="270">
        <v>2007</v>
      </c>
      <c r="E35" s="268" t="s">
        <v>216</v>
      </c>
      <c r="F35" s="286" t="s">
        <v>193</v>
      </c>
      <c r="G35" s="268" t="s">
        <v>195</v>
      </c>
      <c r="H35" s="198"/>
      <c r="I35" s="197"/>
      <c r="J35" s="197"/>
      <c r="K35" s="197"/>
    </row>
    <row r="36" spans="1:11" s="38" customFormat="1" ht="11.1" customHeight="1">
      <c r="A36" s="298">
        <v>5</v>
      </c>
      <c r="B36" s="268" t="s">
        <v>299</v>
      </c>
      <c r="C36" s="285" t="s">
        <v>282</v>
      </c>
      <c r="D36" s="270">
        <v>2007</v>
      </c>
      <c r="E36" s="268" t="s">
        <v>192</v>
      </c>
      <c r="F36" s="286" t="s">
        <v>235</v>
      </c>
      <c r="G36" s="268" t="s">
        <v>191</v>
      </c>
      <c r="H36" s="198"/>
      <c r="I36" s="197"/>
      <c r="J36" s="197"/>
      <c r="K36" s="197"/>
    </row>
    <row r="37" spans="1:11" s="38" customFormat="1" ht="11.1" customHeight="1">
      <c r="A37" s="298">
        <v>6</v>
      </c>
      <c r="B37" s="268" t="s">
        <v>300</v>
      </c>
      <c r="C37" s="285" t="s">
        <v>282</v>
      </c>
      <c r="D37" s="270">
        <v>2007</v>
      </c>
      <c r="E37" s="268" t="s">
        <v>216</v>
      </c>
      <c r="F37" s="286" t="s">
        <v>193</v>
      </c>
      <c r="G37" s="268" t="s">
        <v>195</v>
      </c>
      <c r="H37" s="198"/>
      <c r="I37" s="197"/>
      <c r="J37" s="197"/>
      <c r="K37" s="197"/>
    </row>
    <row r="38" spans="1:11" s="38" customFormat="1" ht="11.1" customHeight="1">
      <c r="A38" s="298">
        <v>7</v>
      </c>
      <c r="B38" s="268" t="s">
        <v>301</v>
      </c>
      <c r="C38" s="285" t="s">
        <v>282</v>
      </c>
      <c r="D38" s="270">
        <v>2007</v>
      </c>
      <c r="E38" s="268" t="s">
        <v>192</v>
      </c>
      <c r="F38" s="286" t="s">
        <v>235</v>
      </c>
      <c r="G38" s="268" t="s">
        <v>191</v>
      </c>
      <c r="H38" s="198"/>
      <c r="I38" s="197"/>
      <c r="J38" s="197"/>
      <c r="K38" s="197"/>
    </row>
    <row r="39" spans="1:11" s="38" customFormat="1" ht="11.1" customHeight="1">
      <c r="A39" s="298">
        <v>8</v>
      </c>
      <c r="B39" s="268" t="s">
        <v>302</v>
      </c>
      <c r="C39" s="285" t="s">
        <v>282</v>
      </c>
      <c r="D39" s="270">
        <v>2007</v>
      </c>
      <c r="E39" s="268" t="s">
        <v>192</v>
      </c>
      <c r="F39" s="286" t="s">
        <v>235</v>
      </c>
      <c r="G39" s="268" t="s">
        <v>191</v>
      </c>
      <c r="H39" s="198"/>
      <c r="I39" s="197"/>
      <c r="J39" s="197"/>
      <c r="K39" s="197"/>
    </row>
    <row r="40" spans="1:11" s="38" customFormat="1" ht="11.1" customHeight="1">
      <c r="A40" s="298">
        <v>9</v>
      </c>
      <c r="B40" s="268" t="s">
        <v>305</v>
      </c>
      <c r="C40" s="285" t="s">
        <v>294</v>
      </c>
      <c r="D40" s="270">
        <v>2007</v>
      </c>
      <c r="E40" s="268" t="s">
        <v>216</v>
      </c>
      <c r="F40" s="286" t="s">
        <v>193</v>
      </c>
      <c r="G40" s="268" t="s">
        <v>195</v>
      </c>
      <c r="H40" s="198"/>
      <c r="I40" s="197"/>
      <c r="J40" s="197"/>
      <c r="K40" s="197"/>
    </row>
    <row r="41" spans="1:11" s="38" customFormat="1" ht="11.1" customHeight="1">
      <c r="A41" s="298">
        <v>10</v>
      </c>
      <c r="B41" s="268" t="s">
        <v>303</v>
      </c>
      <c r="C41" s="285" t="s">
        <v>276</v>
      </c>
      <c r="D41" s="270">
        <v>2007</v>
      </c>
      <c r="E41" s="268" t="s">
        <v>192</v>
      </c>
      <c r="F41" s="286" t="s">
        <v>235</v>
      </c>
      <c r="G41" s="268" t="s">
        <v>191</v>
      </c>
      <c r="H41" s="198"/>
      <c r="I41" s="197"/>
      <c r="J41" s="197"/>
      <c r="K41" s="197"/>
    </row>
    <row r="42" spans="1:11" s="38" customFormat="1" ht="11.1" customHeight="1">
      <c r="A42" s="298">
        <v>11</v>
      </c>
      <c r="B42" s="268" t="s">
        <v>304</v>
      </c>
      <c r="C42" s="285" t="s">
        <v>294</v>
      </c>
      <c r="D42" s="270">
        <v>2007</v>
      </c>
      <c r="E42" s="268" t="s">
        <v>216</v>
      </c>
      <c r="F42" s="286" t="s">
        <v>193</v>
      </c>
      <c r="G42" s="268" t="s">
        <v>195</v>
      </c>
      <c r="H42" s="198"/>
      <c r="I42" s="197"/>
      <c r="J42" s="197"/>
      <c r="K42" s="197"/>
    </row>
    <row r="43" spans="1:11" s="38" customFormat="1" ht="11.1" customHeight="1">
      <c r="A43" s="298">
        <v>12</v>
      </c>
      <c r="B43" s="268" t="s">
        <v>431</v>
      </c>
      <c r="C43" s="285" t="s">
        <v>294</v>
      </c>
      <c r="D43" s="270">
        <v>2008</v>
      </c>
      <c r="E43" s="268" t="s">
        <v>216</v>
      </c>
      <c r="F43" s="286" t="s">
        <v>193</v>
      </c>
      <c r="G43" s="268" t="s">
        <v>195</v>
      </c>
      <c r="H43" s="198"/>
      <c r="I43" s="197"/>
      <c r="J43" s="197"/>
      <c r="K43" s="197"/>
    </row>
    <row r="44" spans="1:11" s="38" customFormat="1" ht="12.75" customHeight="1">
      <c r="A44" s="298">
        <v>13</v>
      </c>
      <c r="B44" s="268" t="s">
        <v>293</v>
      </c>
      <c r="C44" s="285" t="s">
        <v>294</v>
      </c>
      <c r="D44" s="270">
        <v>2008</v>
      </c>
      <c r="E44" s="268" t="s">
        <v>216</v>
      </c>
      <c r="F44" s="286" t="s">
        <v>193</v>
      </c>
      <c r="G44" s="268" t="s">
        <v>195</v>
      </c>
      <c r="H44" s="198">
        <f t="shared" ca="1" si="0"/>
        <v>0.62176440694530322</v>
      </c>
      <c r="I44" s="197"/>
      <c r="J44" s="197"/>
      <c r="K44" s="197"/>
    </row>
    <row r="45" spans="1:11" s="38" customFormat="1" ht="1.5" customHeight="1">
      <c r="A45" s="202"/>
      <c r="B45" s="202"/>
      <c r="C45" s="202"/>
      <c r="D45" s="202"/>
      <c r="E45" s="202"/>
      <c r="F45" s="202"/>
      <c r="G45" s="202"/>
      <c r="H45" s="197"/>
      <c r="I45" s="197"/>
      <c r="J45" s="197"/>
      <c r="K45" s="197"/>
    </row>
    <row r="46" spans="1:11" s="38" customFormat="1" ht="10.5" hidden="1" customHeight="1">
      <c r="A46" s="202"/>
      <c r="B46" s="202"/>
      <c r="C46" s="202"/>
      <c r="D46" s="202"/>
      <c r="E46" s="202"/>
      <c r="F46" s="202"/>
      <c r="G46" s="202"/>
      <c r="H46" s="197"/>
      <c r="I46" s="197"/>
      <c r="J46" s="197"/>
      <c r="K46" s="197"/>
    </row>
    <row r="47" spans="1:11" s="200" customFormat="1" ht="14.25" customHeight="1">
      <c r="G47"/>
      <c r="H47"/>
      <c r="I47" s="198"/>
      <c r="J47" s="198"/>
    </row>
    <row r="48" spans="1:11" s="200" customFormat="1" ht="12" customHeight="1">
      <c r="A48"/>
      <c r="B48"/>
      <c r="C48"/>
      <c r="D48"/>
      <c r="H48"/>
      <c r="I48" s="198"/>
      <c r="J48" s="198"/>
    </row>
    <row r="49" spans="1:10" s="200" customFormat="1" ht="12.75" customHeight="1">
      <c r="A49"/>
      <c r="B49"/>
      <c r="C49"/>
      <c r="D49"/>
      <c r="E49"/>
      <c r="F49"/>
      <c r="G49"/>
      <c r="H49" s="198"/>
      <c r="I49" s="198"/>
      <c r="J49" s="198"/>
    </row>
    <row r="50" spans="1:10" s="200" customFormat="1" ht="12.75" customHeight="1">
      <c r="A50"/>
      <c r="B50"/>
      <c r="C50"/>
      <c r="D50"/>
      <c r="E50"/>
      <c r="F50"/>
      <c r="G50"/>
      <c r="H50" s="198"/>
      <c r="I50" s="198"/>
      <c r="J50" s="198"/>
    </row>
    <row r="51" spans="1:10" s="200" customFormat="1" ht="12.75" customHeight="1">
      <c r="A51"/>
      <c r="B51"/>
      <c r="C51"/>
      <c r="D51"/>
      <c r="E51"/>
      <c r="F51"/>
      <c r="G51"/>
      <c r="H51" s="198"/>
      <c r="I51" s="198"/>
      <c r="J51" s="198"/>
    </row>
    <row r="52" spans="1:10" s="200" customFormat="1" ht="12.75" customHeight="1">
      <c r="A52"/>
      <c r="B52"/>
      <c r="C52"/>
      <c r="D52"/>
      <c r="E52"/>
      <c r="F52"/>
      <c r="G52"/>
      <c r="H52" s="198"/>
      <c r="I52" s="198"/>
      <c r="J52" s="198"/>
    </row>
    <row r="53" spans="1:10" s="200" customFormat="1" ht="14.25" customHeight="1">
      <c r="A53"/>
      <c r="B53"/>
      <c r="C53"/>
      <c r="D53"/>
      <c r="E53"/>
      <c r="F53"/>
      <c r="G53"/>
      <c r="H53" s="198"/>
      <c r="I53" s="198"/>
      <c r="J53" s="198"/>
    </row>
    <row r="54" spans="1:10" s="200" customFormat="1" ht="12.75" customHeight="1">
      <c r="A54"/>
      <c r="B54"/>
      <c r="C54"/>
      <c r="D54"/>
      <c r="E54"/>
      <c r="F54"/>
      <c r="G54"/>
      <c r="H54" s="198"/>
      <c r="I54" s="198"/>
      <c r="J54" s="198"/>
    </row>
  </sheetData>
  <mergeCells count="5">
    <mergeCell ref="A1:G1"/>
    <mergeCell ref="A2:G2"/>
    <mergeCell ref="A13:G13"/>
    <mergeCell ref="A20:G20"/>
    <mergeCell ref="A31:G31"/>
  </mergeCells>
  <printOptions horizontalCentered="1"/>
  <pageMargins left="0.19685039370078741" right="0.19685039370078741" top="0.39370078740157483" bottom="0.19685039370078741" header="0.19685039370078741" footer="0.19685039370078741"/>
  <pageSetup paperSize="9" scale="125" orientation="portrait" copies="7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15</vt:i4>
      </vt:variant>
    </vt:vector>
  </HeadingPairs>
  <TitlesOfParts>
    <vt:vector size="30" baseType="lpstr">
      <vt:lpstr>График (2)</vt:lpstr>
      <vt:lpstr>АКТ на МЕДАЛИ ДИПЛОМЫ (4)</vt:lpstr>
      <vt:lpstr>1 лист</vt:lpstr>
      <vt:lpstr>2 лист</vt:lpstr>
      <vt:lpstr>тит</vt:lpstr>
      <vt:lpstr>комада </vt:lpstr>
      <vt:lpstr>инд-Ж 02</vt:lpstr>
      <vt:lpstr>ГРАФ</vt:lpstr>
      <vt:lpstr>СОСТ-1</vt:lpstr>
      <vt:lpstr>сост 2</vt:lpstr>
      <vt:lpstr>ИНД-ж </vt:lpstr>
      <vt:lpstr>ИНД-М 02 (2)</vt:lpstr>
      <vt:lpstr>ИНД-М 02</vt:lpstr>
      <vt:lpstr>Сих-ж</vt:lpstr>
      <vt:lpstr>Син-м</vt:lpstr>
      <vt:lpstr>'1 лист'!Область_печати</vt:lpstr>
      <vt:lpstr>'2 лист'!Область_печати</vt:lpstr>
      <vt:lpstr>'АКТ на МЕДАЛИ ДИПЛОМЫ (4)'!Область_печати</vt:lpstr>
      <vt:lpstr>ГРАФ!Область_печати</vt:lpstr>
      <vt:lpstr>'График (2)'!Область_печати</vt:lpstr>
      <vt:lpstr>'ИНД-ж '!Область_печати</vt:lpstr>
      <vt:lpstr>'инд-Ж 02'!Область_печати</vt:lpstr>
      <vt:lpstr>'ИНД-М 02'!Область_печати</vt:lpstr>
      <vt:lpstr>'ИНД-М 02 (2)'!Область_печати</vt:lpstr>
      <vt:lpstr>'комада '!Область_печати</vt:lpstr>
      <vt:lpstr>'Син-м'!Область_печати</vt:lpstr>
      <vt:lpstr>'Сих-ж'!Область_печати</vt:lpstr>
      <vt:lpstr>'сост 2'!Область_печати</vt:lpstr>
      <vt:lpstr>'СОСТ-1'!Область_печати</vt:lpstr>
      <vt:lpstr>тит!Область_печати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Иванов</dc:creator>
  <cp:lastModifiedBy>admin</cp:lastModifiedBy>
  <cp:lastPrinted>2017-11-04T13:18:39Z</cp:lastPrinted>
  <dcterms:created xsi:type="dcterms:W3CDTF">2016-12-15T07:09:30Z</dcterms:created>
  <dcterms:modified xsi:type="dcterms:W3CDTF">2017-11-08T12:17:33Z</dcterms:modified>
</cp:coreProperties>
</file>